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865" windowHeight="7605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_xlnm.Print_Area" localSheetId="0">'Лист1'!$A$2:$AO$351</definedName>
  </definedNames>
  <calcPr fullCalcOnLoad="1"/>
</workbook>
</file>

<file path=xl/sharedStrings.xml><?xml version="1.0" encoding="utf-8"?>
<sst xmlns="http://schemas.openxmlformats.org/spreadsheetml/2006/main" count="529" uniqueCount="184">
  <si>
    <t>№</t>
  </si>
  <si>
    <t>вид</t>
  </si>
  <si>
    <t xml:space="preserve">Походи </t>
  </si>
  <si>
    <t>туризму</t>
  </si>
  <si>
    <t>Ступеневі</t>
  </si>
  <si>
    <t>У</t>
  </si>
  <si>
    <t>пішохідний</t>
  </si>
  <si>
    <t>лижний</t>
  </si>
  <si>
    <t>гірський</t>
  </si>
  <si>
    <t>водний</t>
  </si>
  <si>
    <t>вело</t>
  </si>
  <si>
    <t>автомото</t>
  </si>
  <si>
    <t>спелео</t>
  </si>
  <si>
    <t>вітрильний</t>
  </si>
  <si>
    <t>Всього</t>
  </si>
  <si>
    <t>1…3</t>
  </si>
  <si>
    <t>П(роз)</t>
  </si>
  <si>
    <t>П(зар)</t>
  </si>
  <si>
    <t>місто Київ</t>
  </si>
  <si>
    <t>Кількість походів з виду туризму</t>
  </si>
  <si>
    <t>Пішохідний</t>
  </si>
  <si>
    <t>Лижний</t>
  </si>
  <si>
    <t>Гірський</t>
  </si>
  <si>
    <t>Водний</t>
  </si>
  <si>
    <t>Велосипедний</t>
  </si>
  <si>
    <t>Авто-мото</t>
  </si>
  <si>
    <t>Спелео</t>
  </si>
  <si>
    <t>Вітрильний</t>
  </si>
  <si>
    <t>ІІІ-VІк.с.</t>
  </si>
  <si>
    <t>Карпати</t>
  </si>
  <si>
    <t>Крим</t>
  </si>
  <si>
    <t>Інші райони України</t>
  </si>
  <si>
    <t>Алтай</t>
  </si>
  <si>
    <t>Кольський п-ів</t>
  </si>
  <si>
    <t>Кавказ</t>
  </si>
  <si>
    <t>Туреччина</t>
  </si>
  <si>
    <t>Саяни</t>
  </si>
  <si>
    <t>Памир, Памиро-Алай</t>
  </si>
  <si>
    <t>Урал (Пр., Пол., Сев., Ср.)</t>
  </si>
  <si>
    <t>Запоріжська обл.</t>
  </si>
  <si>
    <t>Івано Франківська обл.</t>
  </si>
  <si>
    <t>Карелія</t>
  </si>
  <si>
    <t>Харківська обл.</t>
  </si>
  <si>
    <t>Хмельницька обл.</t>
  </si>
  <si>
    <t>Черкаська обл.</t>
  </si>
  <si>
    <t>Дніпропетровська обл.</t>
  </si>
  <si>
    <t>Донецька обл.</t>
  </si>
  <si>
    <t>АР Крим</t>
  </si>
  <si>
    <t>Вінницька обл.</t>
  </si>
  <si>
    <t>Волинська обл.</t>
  </si>
  <si>
    <t>Житомирська обл.</t>
  </si>
  <si>
    <t>Закарпатська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</si>
  <si>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</si>
  <si>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</si>
  <si>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</si>
  <si>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</si>
  <si>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</si>
  <si>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</si>
  <si>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</si>
  <si>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</si>
  <si>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Херсонська обл.</t>
  </si>
  <si>
    <t>Чернівецька обл.</t>
  </si>
  <si>
    <t>Район походу</t>
  </si>
  <si>
    <t>(внесені дані лише областей, які подали звіти в розширенному вигляді)</t>
  </si>
  <si>
    <t>Чернігівська обл.</t>
  </si>
  <si>
    <t>м. Севастополь</t>
  </si>
  <si>
    <t>У(роз)</t>
  </si>
  <si>
    <t>Сумська обл.</t>
  </si>
  <si>
    <t>Тернопільська обл.</t>
  </si>
  <si>
    <t>Всего</t>
  </si>
  <si>
    <t>Всего по району</t>
  </si>
  <si>
    <t>ЦМКК (Збірні команди, які пройшли маршрути на зборах)</t>
  </si>
  <si>
    <t>Білорусь</t>
  </si>
  <si>
    <t>Грузія</t>
  </si>
  <si>
    <t xml:space="preserve">                                                                   </t>
  </si>
  <si>
    <t>П(всього)</t>
  </si>
  <si>
    <t>У(всього)</t>
  </si>
  <si>
    <t xml:space="preserve">Федерація </t>
  </si>
  <si>
    <t>Кількість матеріалів розглянутих на присвоєння спортивних розрядів і звань</t>
  </si>
  <si>
    <t>Кількістьспортсменів взявших участь у походах</t>
  </si>
  <si>
    <t>МС</t>
  </si>
  <si>
    <t>КМС</t>
  </si>
  <si>
    <t>перший</t>
  </si>
  <si>
    <t>другий</t>
  </si>
  <si>
    <t>третій</t>
  </si>
  <si>
    <t>юнацький</t>
  </si>
  <si>
    <t xml:space="preserve">Вінницька </t>
  </si>
  <si>
    <t>Волинська</t>
  </si>
  <si>
    <t>Донецька</t>
  </si>
  <si>
    <t>Житомирська</t>
  </si>
  <si>
    <t>Закарпатська</t>
  </si>
  <si>
    <t>Запоріжська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</si>
  <si>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</si>
  <si>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</si>
  <si>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</si>
  <si>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</si>
  <si>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</si>
  <si>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</si>
  <si>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</si>
  <si>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</si>
  <si>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</si>
  <si>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</si>
  <si>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</si>
  <si>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</si>
  <si>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</si>
  <si>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</si>
  <si>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</si>
  <si>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</si>
  <si>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</si>
  <si>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</si>
  <si>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</si>
  <si>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Середня Азія (Казахстан, Киргізія, Узбекістан, Таджикістан</t>
  </si>
  <si>
    <t>Хамар-Дабан</t>
  </si>
  <si>
    <t>Норвегія</t>
  </si>
  <si>
    <t>Азербайджан</t>
  </si>
  <si>
    <t>Станом на &amp;&amp;&amp;&amp; р.</t>
  </si>
  <si>
    <t>Непал</t>
  </si>
  <si>
    <t>Арменія</t>
  </si>
  <si>
    <t>Нагорний Карабах</t>
  </si>
  <si>
    <t>Забайкалля</t>
  </si>
  <si>
    <t>Молдова</t>
  </si>
  <si>
    <t>Індія (Гімалаї)</t>
  </si>
  <si>
    <t>Шрі-Ланка</t>
  </si>
  <si>
    <t>Ізраїль</t>
  </si>
  <si>
    <t>Дніпропетровська</t>
  </si>
  <si>
    <t>Хібіни в тч Мурманська обл.</t>
  </si>
  <si>
    <t>Разом категорійні та н/к</t>
  </si>
  <si>
    <t>У(зар)</t>
  </si>
  <si>
    <t>Разом категорійні та степеневі</t>
  </si>
  <si>
    <t>Росія (Архангельська обл, Краснодарський кр, Смоленська)</t>
  </si>
  <si>
    <t>вело*</t>
  </si>
  <si>
    <t>вітрильний*</t>
  </si>
  <si>
    <t>Н/К з елментами     ІІ-УІ к.с.</t>
  </si>
  <si>
    <t>Категорійні</t>
  </si>
  <si>
    <t>I</t>
  </si>
  <si>
    <t>II</t>
  </si>
  <si>
    <t>III</t>
  </si>
  <si>
    <t>IV</t>
  </si>
  <si>
    <t>V</t>
  </si>
  <si>
    <t>VI</t>
  </si>
  <si>
    <t>Перелік районів здійснення СП та кількість груп у 2014 р</t>
  </si>
  <si>
    <t>Перелік районів України, в яких здійснені СП та кількість груп у 2014 р</t>
  </si>
  <si>
    <t>р. Дністер</t>
  </si>
  <si>
    <t>р.Південний Буг</t>
  </si>
  <si>
    <r>
      <rPr>
        <b/>
        <sz val="12"/>
        <color indexed="8"/>
        <rFont val="Calibri"/>
        <family val="2"/>
      </rPr>
      <t>Відомості  про роботу МКК в 2014 р.</t>
    </r>
    <r>
      <rPr>
        <sz val="10"/>
        <rFont val="Arial Cyr"/>
        <family val="0"/>
      </rPr>
      <t xml:space="preserve"> (присвоєння спортивних розрядів та звань)</t>
    </r>
  </si>
  <si>
    <t>р.Ворскла</t>
  </si>
  <si>
    <t>р.Збручь</t>
  </si>
  <si>
    <t>р.Сів.Донець</t>
  </si>
  <si>
    <t>р.Случь</t>
  </si>
  <si>
    <t>р.Стрий</t>
  </si>
  <si>
    <t>р.Тетерів</t>
  </si>
  <si>
    <t>Хаківська обл.</t>
  </si>
  <si>
    <t>Ісландія</t>
  </si>
  <si>
    <t>Західна Європа Швейцарія, Польща, Болгарія, Словенія, Чорногорія, Албанія, Румунія</t>
  </si>
  <si>
    <t>р.Черемош</t>
  </si>
  <si>
    <t>р. Сейм</t>
  </si>
  <si>
    <t>Тянь-Шань</t>
  </si>
  <si>
    <t>Кіпр</t>
  </si>
  <si>
    <t>Запорізька обл.</t>
  </si>
  <si>
    <t>Донецьк обл.</t>
  </si>
  <si>
    <t>р.Вовча - Самара</t>
  </si>
  <si>
    <t>р. Дніпро</t>
  </si>
  <si>
    <t>р. Самара - Дніпро</t>
  </si>
  <si>
    <t>Без Черновцов</t>
  </si>
  <si>
    <t>Рівненська обл</t>
  </si>
  <si>
    <t>Чернігівська обл</t>
  </si>
  <si>
    <t>р. Прут</t>
  </si>
  <si>
    <t>р. Псел</t>
  </si>
  <si>
    <t>десна</t>
  </si>
  <si>
    <t>Якутія</t>
  </si>
  <si>
    <t>Сула, Удай</t>
  </si>
  <si>
    <t>Оріль</t>
  </si>
  <si>
    <t>камчатка</t>
  </si>
  <si>
    <t>велосипедний</t>
  </si>
  <si>
    <t>6 кс</t>
  </si>
  <si>
    <t>5 кс</t>
  </si>
  <si>
    <t>4 кс</t>
  </si>
  <si>
    <t>3 кс</t>
  </si>
  <si>
    <t>2 кс</t>
  </si>
  <si>
    <t>1 кс</t>
  </si>
  <si>
    <t>нк</t>
  </si>
  <si>
    <t>степенные</t>
  </si>
  <si>
    <t xml:space="preserve">ВІДОМОСТІ ПРО РОБОТУ ОМКК ФСТУ в 2015р. (звіт по новій формі)  </t>
  </si>
  <si>
    <t>Комбинован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</si>
</sst>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4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Border="1" applyAlignment="1">
      <alignment/>
    </xf>
    <xf numFmtId="14" fontId="42" fillId="0" borderId="17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2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42" fillId="32" borderId="11" xfId="0" applyFont="1" applyFill="1" applyBorder="1" applyAlignment="1">
      <alignment/>
    </xf>
    <xf numFmtId="0" fontId="42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42" fillId="32" borderId="11" xfId="0" applyFont="1" applyFill="1" applyBorder="1" applyAlignment="1">
      <alignment wrapText="1"/>
    </xf>
    <xf numFmtId="0" fontId="42" fillId="32" borderId="0" xfId="0" applyFont="1" applyFill="1" applyAlignment="1">
      <alignment/>
    </xf>
    <xf numFmtId="0" fontId="0" fillId="32" borderId="0" xfId="0" applyFill="1" applyAlignment="1">
      <alignment/>
    </xf>
    <xf numFmtId="0" fontId="42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9" borderId="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42" fillId="9" borderId="11" xfId="0" applyFont="1" applyFill="1" applyBorder="1" applyAlignment="1">
      <alignment/>
    </xf>
    <xf numFmtId="0" fontId="42" fillId="9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42" fillId="9" borderId="11" xfId="0" applyFont="1" applyFill="1" applyBorder="1" applyAlignment="1">
      <alignment wrapText="1"/>
    </xf>
    <xf numFmtId="0" fontId="42" fillId="9" borderId="0" xfId="0" applyFont="1" applyFill="1" applyAlignment="1">
      <alignment/>
    </xf>
    <xf numFmtId="0" fontId="0" fillId="9" borderId="0" xfId="0" applyFill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42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76"/>
  <sheetViews>
    <sheetView tabSelected="1" zoomScale="93" zoomScaleNormal="93" zoomScaleSheetLayoutView="25" zoomScalePageLayoutView="0" workbookViewId="0" topLeftCell="A169">
      <selection activeCell="A174" sqref="A174:IV183"/>
    </sheetView>
  </sheetViews>
  <sheetFormatPr defaultColWidth="9.00390625" defaultRowHeight="12.75"/>
  <cols>
    <col min="1" max="1" width="3.75390625" style="0" customWidth="1"/>
    <col min="2" max="2" width="1.37890625" style="0" hidden="1" customWidth="1"/>
    <col min="3" max="3" width="10.25390625" style="0" customWidth="1"/>
    <col min="4" max="5" width="6.25390625" style="0" customWidth="1"/>
    <col min="6" max="6" width="6.875" style="0" customWidth="1"/>
    <col min="7" max="7" width="7.00390625" style="0" customWidth="1"/>
    <col min="8" max="9" width="4.375" style="0" customWidth="1"/>
    <col min="10" max="10" width="5.625" style="0" customWidth="1"/>
    <col min="11" max="12" width="5.125" style="0" customWidth="1"/>
    <col min="13" max="13" width="5.375" style="0" customWidth="1"/>
    <col min="14" max="14" width="6.625" style="0" customWidth="1"/>
    <col min="15" max="15" width="5.625" style="0" customWidth="1"/>
    <col min="16" max="16" width="5.125" style="0" customWidth="1"/>
    <col min="17" max="18" width="5.75390625" style="0" customWidth="1"/>
    <col min="19" max="19" width="5.25390625" style="0" customWidth="1"/>
    <col min="20" max="20" width="4.625" style="0" customWidth="1"/>
    <col min="21" max="22" width="5.00390625" style="0" customWidth="1"/>
    <col min="23" max="23" width="5.875" style="0" customWidth="1"/>
    <col min="24" max="24" width="3.75390625" style="78" customWidth="1"/>
    <col min="25" max="25" width="4.375" style="0" customWidth="1"/>
    <col min="26" max="26" width="5.00390625" style="0" customWidth="1"/>
    <col min="27" max="27" width="4.75390625" style="0" customWidth="1"/>
    <col min="28" max="28" width="3.375" style="87" customWidth="1"/>
    <col min="29" max="29" width="4.00390625" style="0" customWidth="1"/>
    <col min="30" max="30" width="4.625" style="0" customWidth="1"/>
    <col min="31" max="31" width="3.625" style="0" customWidth="1"/>
    <col min="32" max="32" width="5.375" style="96" customWidth="1"/>
    <col min="33" max="33" width="4.125" style="0" customWidth="1"/>
    <col min="34" max="34" width="4.25390625" style="0" customWidth="1"/>
    <col min="35" max="35" width="4.75390625" style="0" customWidth="1"/>
    <col min="36" max="37" width="6.25390625" style="0" customWidth="1"/>
    <col min="38" max="38" width="7.00390625" style="0" customWidth="1"/>
    <col min="39" max="39" width="6.25390625" style="0" customWidth="1"/>
  </cols>
  <sheetData>
    <row r="1" spans="1:41" ht="12.75">
      <c r="A1" s="121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42"/>
      <c r="AO1" s="42"/>
    </row>
    <row r="2" spans="1:4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70"/>
      <c r="Y2" s="50"/>
      <c r="Z2" s="50"/>
      <c r="AA2" s="50"/>
      <c r="AB2" s="79"/>
      <c r="AC2" s="50"/>
      <c r="AD2" s="50"/>
      <c r="AE2" s="50"/>
      <c r="AF2" s="88"/>
      <c r="AG2" s="50"/>
      <c r="AH2" s="50"/>
      <c r="AI2" s="50"/>
      <c r="AJ2" s="50"/>
      <c r="AK2" s="50"/>
      <c r="AL2" s="50"/>
      <c r="AM2" s="50"/>
      <c r="AN2" s="42"/>
      <c r="AO2" s="42"/>
    </row>
    <row r="3" spans="1:41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42"/>
      <c r="AO3" s="42"/>
    </row>
    <row r="4" spans="1:41" ht="12.75">
      <c r="A4" s="51"/>
      <c r="B4" s="50"/>
      <c r="C4" s="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70"/>
      <c r="Y4" s="50"/>
      <c r="Z4" s="50"/>
      <c r="AA4" s="50"/>
      <c r="AB4" s="79"/>
      <c r="AC4" s="50"/>
      <c r="AD4" s="50"/>
      <c r="AE4" s="50"/>
      <c r="AF4" s="88"/>
      <c r="AG4" s="50"/>
      <c r="AH4" s="50"/>
      <c r="AI4" s="50"/>
      <c r="AJ4" s="50"/>
      <c r="AK4" s="50"/>
      <c r="AL4" s="50"/>
      <c r="AM4" s="50"/>
      <c r="AN4" s="42"/>
      <c r="AO4" s="42"/>
    </row>
    <row r="5" spans="1:41" ht="12.75">
      <c r="A5" s="56" t="s">
        <v>0</v>
      </c>
      <c r="B5" s="57"/>
      <c r="C5" s="36" t="s">
        <v>1</v>
      </c>
      <c r="D5" s="107" t="s">
        <v>2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  <c r="AO5" s="58"/>
    </row>
    <row r="6" spans="1:41" ht="12.75" customHeight="1">
      <c r="A6" s="56"/>
      <c r="B6" s="57"/>
      <c r="C6" s="36" t="s">
        <v>3</v>
      </c>
      <c r="D6" s="124" t="s">
        <v>4</v>
      </c>
      <c r="E6" s="124"/>
      <c r="F6" s="124"/>
      <c r="G6" s="124"/>
      <c r="H6" s="99" t="s">
        <v>132</v>
      </c>
      <c r="I6" s="100"/>
      <c r="J6" s="100"/>
      <c r="K6" s="101"/>
      <c r="L6" s="125" t="s">
        <v>133</v>
      </c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6" t="s">
        <v>126</v>
      </c>
      <c r="AK6" s="127"/>
      <c r="AL6" s="127"/>
      <c r="AM6" s="128"/>
      <c r="AN6" s="110" t="s">
        <v>128</v>
      </c>
      <c r="AO6" s="111"/>
    </row>
    <row r="7" spans="1:41" ht="12.75">
      <c r="A7" s="56"/>
      <c r="B7" s="57"/>
      <c r="C7" s="59"/>
      <c r="D7" s="119" t="s">
        <v>15</v>
      </c>
      <c r="E7" s="120"/>
      <c r="F7" s="120"/>
      <c r="G7" s="108"/>
      <c r="H7" s="102"/>
      <c r="I7" s="103"/>
      <c r="J7" s="103"/>
      <c r="K7" s="104"/>
      <c r="L7" s="114" t="s">
        <v>134</v>
      </c>
      <c r="M7" s="115"/>
      <c r="N7" s="115"/>
      <c r="O7" s="115"/>
      <c r="P7" s="114" t="s">
        <v>135</v>
      </c>
      <c r="Q7" s="115"/>
      <c r="R7" s="115"/>
      <c r="S7" s="115"/>
      <c r="T7" s="114" t="s">
        <v>136</v>
      </c>
      <c r="U7" s="115"/>
      <c r="V7" s="115"/>
      <c r="W7" s="115"/>
      <c r="X7" s="114" t="s">
        <v>137</v>
      </c>
      <c r="Y7" s="115"/>
      <c r="Z7" s="115"/>
      <c r="AA7" s="115"/>
      <c r="AB7" s="114" t="s">
        <v>138</v>
      </c>
      <c r="AC7" s="115"/>
      <c r="AD7" s="115"/>
      <c r="AE7" s="115"/>
      <c r="AF7" s="114" t="s">
        <v>139</v>
      </c>
      <c r="AG7" s="115"/>
      <c r="AH7" s="115"/>
      <c r="AI7" s="115"/>
      <c r="AJ7" s="129"/>
      <c r="AK7" s="130"/>
      <c r="AL7" s="130"/>
      <c r="AM7" s="131"/>
      <c r="AN7" s="112"/>
      <c r="AO7" s="113"/>
    </row>
    <row r="8" spans="1:41" ht="12.75">
      <c r="A8" s="56"/>
      <c r="B8" s="57"/>
      <c r="C8" s="59"/>
      <c r="D8" s="7" t="s">
        <v>16</v>
      </c>
      <c r="E8" s="8" t="s">
        <v>17</v>
      </c>
      <c r="F8" s="8" t="s">
        <v>66</v>
      </c>
      <c r="G8" s="8" t="s">
        <v>5</v>
      </c>
      <c r="H8" s="7" t="s">
        <v>16</v>
      </c>
      <c r="I8" s="8" t="s">
        <v>17</v>
      </c>
      <c r="J8" s="8" t="s">
        <v>66</v>
      </c>
      <c r="K8" s="8" t="s">
        <v>5</v>
      </c>
      <c r="L8" s="7" t="s">
        <v>16</v>
      </c>
      <c r="M8" s="8" t="s">
        <v>17</v>
      </c>
      <c r="N8" s="8" t="s">
        <v>66</v>
      </c>
      <c r="O8" s="8" t="s">
        <v>5</v>
      </c>
      <c r="P8" s="7" t="s">
        <v>16</v>
      </c>
      <c r="Q8" s="8" t="s">
        <v>17</v>
      </c>
      <c r="R8" s="8" t="s">
        <v>66</v>
      </c>
      <c r="S8" s="8" t="s">
        <v>5</v>
      </c>
      <c r="T8" s="7" t="s">
        <v>16</v>
      </c>
      <c r="U8" s="8" t="s">
        <v>17</v>
      </c>
      <c r="V8" s="8" t="s">
        <v>66</v>
      </c>
      <c r="W8" s="8" t="s">
        <v>5</v>
      </c>
      <c r="X8" s="71" t="s">
        <v>16</v>
      </c>
      <c r="Y8" s="8" t="s">
        <v>17</v>
      </c>
      <c r="Z8" s="8" t="s">
        <v>66</v>
      </c>
      <c r="AA8" s="8" t="s">
        <v>5</v>
      </c>
      <c r="AB8" s="80" t="s">
        <v>16</v>
      </c>
      <c r="AC8" s="8" t="s">
        <v>17</v>
      </c>
      <c r="AD8" s="8" t="s">
        <v>66</v>
      </c>
      <c r="AE8" s="8" t="s">
        <v>5</v>
      </c>
      <c r="AF8" s="89" t="s">
        <v>16</v>
      </c>
      <c r="AG8" s="8" t="s">
        <v>17</v>
      </c>
      <c r="AH8" s="8" t="s">
        <v>66</v>
      </c>
      <c r="AI8" s="8" t="s">
        <v>5</v>
      </c>
      <c r="AJ8" s="7" t="s">
        <v>16</v>
      </c>
      <c r="AK8" s="8" t="s">
        <v>17</v>
      </c>
      <c r="AL8" s="8" t="s">
        <v>66</v>
      </c>
      <c r="AM8" s="60" t="s">
        <v>127</v>
      </c>
      <c r="AN8" s="45" t="s">
        <v>75</v>
      </c>
      <c r="AO8" s="45" t="s">
        <v>76</v>
      </c>
    </row>
    <row r="9" spans="1:41" s="12" customFormat="1" ht="12.75" hidden="1">
      <c r="A9" s="52">
        <v>1</v>
      </c>
      <c r="B9" s="53"/>
      <c r="C9" s="116" t="s">
        <v>47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8"/>
      <c r="AN9" s="42"/>
      <c r="AO9" s="42"/>
    </row>
    <row r="10" spans="1:42" s="12" customFormat="1" ht="12.75" hidden="1">
      <c r="A10" s="43"/>
      <c r="B10" s="43"/>
      <c r="C10" s="41" t="s">
        <v>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72"/>
      <c r="Y10" s="43"/>
      <c r="Z10" s="43"/>
      <c r="AA10" s="43"/>
      <c r="AB10" s="81"/>
      <c r="AC10" s="43"/>
      <c r="AD10" s="43"/>
      <c r="AE10" s="43"/>
      <c r="AF10" s="90"/>
      <c r="AG10" s="43"/>
      <c r="AH10" s="43"/>
      <c r="AI10" s="43"/>
      <c r="AJ10" s="43">
        <f>H10+L10+P10+T10+X10+AB10+AF10</f>
        <v>0</v>
      </c>
      <c r="AK10" s="43">
        <f>I10+M10+Q10+U10+Y10+AC10+AG10</f>
        <v>0</v>
      </c>
      <c r="AL10" s="43">
        <f>J10+N10+R10+V10+Z10+AD10+AH10</f>
        <v>0</v>
      </c>
      <c r="AM10" s="43">
        <f>K10+O10+S10+W10+AA10+AE10+AI10</f>
        <v>0</v>
      </c>
      <c r="AN10" s="47">
        <f aca="true" t="shared" si="0" ref="AN10:AN18">D10+AJ10</f>
        <v>0</v>
      </c>
      <c r="AO10" s="47">
        <f aca="true" t="shared" si="1" ref="AO10:AO18">F10+AL10</f>
        <v>0</v>
      </c>
      <c r="AP10" s="42"/>
    </row>
    <row r="11" spans="1:42" s="12" customFormat="1" ht="12.75" hidden="1">
      <c r="A11" s="43"/>
      <c r="B11" s="41"/>
      <c r="C11" s="41" t="s">
        <v>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72"/>
      <c r="Y11" s="43"/>
      <c r="Z11" s="43"/>
      <c r="AA11" s="43"/>
      <c r="AB11" s="81"/>
      <c r="AC11" s="43"/>
      <c r="AD11" s="43"/>
      <c r="AE11" s="43"/>
      <c r="AF11" s="90"/>
      <c r="AG11" s="43"/>
      <c r="AH11" s="43"/>
      <c r="AI11" s="43"/>
      <c r="AJ11" s="43">
        <f aca="true" t="shared" si="2" ref="AJ11:AJ18">H11+L11+P11+T11+X11+AB11+AF11</f>
        <v>0</v>
      </c>
      <c r="AK11" s="43">
        <f aca="true" t="shared" si="3" ref="AK11:AK18">I11+M11+Q11+U11+Y11+AC11+AG11</f>
        <v>0</v>
      </c>
      <c r="AL11" s="43">
        <f aca="true" t="shared" si="4" ref="AL11:AL18">J11+N11+R11+V11+Z11+AD11+AH11</f>
        <v>0</v>
      </c>
      <c r="AM11" s="43">
        <f aca="true" t="shared" si="5" ref="AM11:AM18">K11+O11+S11+W11+AA11+AE11+AI11</f>
        <v>0</v>
      </c>
      <c r="AN11" s="47">
        <f t="shared" si="0"/>
        <v>0</v>
      </c>
      <c r="AO11" s="47">
        <f t="shared" si="1"/>
        <v>0</v>
      </c>
      <c r="AP11" s="42"/>
    </row>
    <row r="12" spans="1:42" s="12" customFormat="1" ht="12.75" hidden="1">
      <c r="A12" s="43"/>
      <c r="B12" s="43"/>
      <c r="C12" s="41" t="s">
        <v>8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72"/>
      <c r="Y12" s="43"/>
      <c r="Z12" s="43"/>
      <c r="AA12" s="43"/>
      <c r="AB12" s="81"/>
      <c r="AC12" s="43"/>
      <c r="AD12" s="43"/>
      <c r="AE12" s="43"/>
      <c r="AF12" s="90"/>
      <c r="AG12" s="43"/>
      <c r="AH12" s="43"/>
      <c r="AI12" s="43"/>
      <c r="AJ12" s="43">
        <f t="shared" si="2"/>
        <v>0</v>
      </c>
      <c r="AK12" s="43">
        <f t="shared" si="3"/>
        <v>0</v>
      </c>
      <c r="AL12" s="43">
        <f t="shared" si="4"/>
        <v>0</v>
      </c>
      <c r="AM12" s="43">
        <f t="shared" si="5"/>
        <v>0</v>
      </c>
      <c r="AN12" s="47">
        <f t="shared" si="0"/>
        <v>0</v>
      </c>
      <c r="AO12" s="47">
        <f t="shared" si="1"/>
        <v>0</v>
      </c>
      <c r="AP12" s="42"/>
    </row>
    <row r="13" spans="1:42" s="12" customFormat="1" ht="12.75" hidden="1">
      <c r="A13" s="43"/>
      <c r="B13" s="43"/>
      <c r="C13" s="41" t="s">
        <v>9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72"/>
      <c r="Y13" s="43"/>
      <c r="Z13" s="43"/>
      <c r="AA13" s="43"/>
      <c r="AB13" s="81"/>
      <c r="AC13" s="43"/>
      <c r="AD13" s="43"/>
      <c r="AE13" s="43"/>
      <c r="AF13" s="90"/>
      <c r="AG13" s="43"/>
      <c r="AH13" s="43"/>
      <c r="AI13" s="43"/>
      <c r="AJ13" s="43">
        <f t="shared" si="2"/>
        <v>0</v>
      </c>
      <c r="AK13" s="43">
        <f t="shared" si="3"/>
        <v>0</v>
      </c>
      <c r="AL13" s="43">
        <f t="shared" si="4"/>
        <v>0</v>
      </c>
      <c r="AM13" s="43">
        <f t="shared" si="5"/>
        <v>0</v>
      </c>
      <c r="AN13" s="47">
        <f t="shared" si="0"/>
        <v>0</v>
      </c>
      <c r="AO13" s="47">
        <f t="shared" si="1"/>
        <v>0</v>
      </c>
      <c r="AP13" s="42"/>
    </row>
    <row r="14" spans="1:42" s="12" customFormat="1" ht="12.75" hidden="1">
      <c r="A14" s="43"/>
      <c r="B14" s="43"/>
      <c r="C14" s="41" t="s">
        <v>10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72"/>
      <c r="Y14" s="43"/>
      <c r="Z14" s="43"/>
      <c r="AA14" s="43"/>
      <c r="AB14" s="81"/>
      <c r="AC14" s="43"/>
      <c r="AD14" s="43"/>
      <c r="AE14" s="43"/>
      <c r="AF14" s="90"/>
      <c r="AG14" s="43"/>
      <c r="AH14" s="43"/>
      <c r="AI14" s="43"/>
      <c r="AJ14" s="43">
        <f t="shared" si="2"/>
        <v>0</v>
      </c>
      <c r="AK14" s="43">
        <f t="shared" si="3"/>
        <v>0</v>
      </c>
      <c r="AL14" s="43">
        <f t="shared" si="4"/>
        <v>0</v>
      </c>
      <c r="AM14" s="43">
        <f t="shared" si="5"/>
        <v>0</v>
      </c>
      <c r="AN14" s="47">
        <f t="shared" si="0"/>
        <v>0</v>
      </c>
      <c r="AO14" s="47">
        <f t="shared" si="1"/>
        <v>0</v>
      </c>
      <c r="AP14" s="42"/>
    </row>
    <row r="15" spans="1:42" s="12" customFormat="1" ht="12.75" hidden="1">
      <c r="A15" s="43"/>
      <c r="B15" s="43"/>
      <c r="C15" s="41" t="s">
        <v>11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72"/>
      <c r="Y15" s="43"/>
      <c r="Z15" s="43"/>
      <c r="AA15" s="43"/>
      <c r="AB15" s="81"/>
      <c r="AC15" s="43"/>
      <c r="AD15" s="43"/>
      <c r="AE15" s="43"/>
      <c r="AF15" s="90"/>
      <c r="AG15" s="43"/>
      <c r="AH15" s="43"/>
      <c r="AI15" s="43"/>
      <c r="AJ15" s="43">
        <f t="shared" si="2"/>
        <v>0</v>
      </c>
      <c r="AK15" s="43">
        <f t="shared" si="3"/>
        <v>0</v>
      </c>
      <c r="AL15" s="43">
        <f t="shared" si="4"/>
        <v>0</v>
      </c>
      <c r="AM15" s="43">
        <f t="shared" si="5"/>
        <v>0</v>
      </c>
      <c r="AN15" s="47">
        <f t="shared" si="0"/>
        <v>0</v>
      </c>
      <c r="AO15" s="47">
        <f t="shared" si="1"/>
        <v>0</v>
      </c>
      <c r="AP15" s="42"/>
    </row>
    <row r="16" spans="1:42" s="12" customFormat="1" ht="12.75" hidden="1">
      <c r="A16" s="43"/>
      <c r="B16" s="43"/>
      <c r="C16" s="41" t="s">
        <v>12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72"/>
      <c r="Y16" s="43"/>
      <c r="Z16" s="43"/>
      <c r="AA16" s="43"/>
      <c r="AB16" s="81"/>
      <c r="AC16" s="43"/>
      <c r="AD16" s="43"/>
      <c r="AE16" s="43"/>
      <c r="AF16" s="90"/>
      <c r="AG16" s="43"/>
      <c r="AH16" s="43"/>
      <c r="AI16" s="43"/>
      <c r="AJ16" s="43">
        <f t="shared" si="2"/>
        <v>0</v>
      </c>
      <c r="AK16" s="43">
        <f t="shared" si="3"/>
        <v>0</v>
      </c>
      <c r="AL16" s="43">
        <f t="shared" si="4"/>
        <v>0</v>
      </c>
      <c r="AM16" s="43">
        <f t="shared" si="5"/>
        <v>0</v>
      </c>
      <c r="AN16" s="47">
        <f t="shared" si="0"/>
        <v>0</v>
      </c>
      <c r="AO16" s="47">
        <f t="shared" si="1"/>
        <v>0</v>
      </c>
      <c r="AP16" s="42"/>
    </row>
    <row r="17" spans="1:42" s="12" customFormat="1" ht="12.75" hidden="1">
      <c r="A17" s="43"/>
      <c r="B17" s="43"/>
      <c r="C17" s="41" t="s">
        <v>13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72"/>
      <c r="Y17" s="43"/>
      <c r="Z17" s="43"/>
      <c r="AA17" s="43"/>
      <c r="AB17" s="81"/>
      <c r="AC17" s="43"/>
      <c r="AD17" s="43"/>
      <c r="AE17" s="43"/>
      <c r="AF17" s="90"/>
      <c r="AG17" s="43"/>
      <c r="AH17" s="43"/>
      <c r="AI17" s="43"/>
      <c r="AJ17" s="43">
        <f t="shared" si="2"/>
        <v>0</v>
      </c>
      <c r="AK17" s="43">
        <f t="shared" si="3"/>
        <v>0</v>
      </c>
      <c r="AL17" s="43">
        <f t="shared" si="4"/>
        <v>0</v>
      </c>
      <c r="AM17" s="43">
        <f t="shared" si="5"/>
        <v>0</v>
      </c>
      <c r="AN17" s="47">
        <f t="shared" si="0"/>
        <v>0</v>
      </c>
      <c r="AO17" s="47">
        <f t="shared" si="1"/>
        <v>0</v>
      </c>
      <c r="AP17" s="42"/>
    </row>
    <row r="18" spans="1:42" s="12" customFormat="1" ht="12.75" hidden="1">
      <c r="A18" s="43"/>
      <c r="B18" s="43"/>
      <c r="C18" s="41" t="s">
        <v>14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72"/>
      <c r="Y18" s="43"/>
      <c r="Z18" s="43"/>
      <c r="AA18" s="43"/>
      <c r="AB18" s="81"/>
      <c r="AC18" s="43"/>
      <c r="AD18" s="43"/>
      <c r="AE18" s="43"/>
      <c r="AF18" s="90"/>
      <c r="AG18" s="43"/>
      <c r="AH18" s="43"/>
      <c r="AI18" s="43"/>
      <c r="AJ18" s="43">
        <f t="shared" si="2"/>
        <v>0</v>
      </c>
      <c r="AK18" s="43">
        <f t="shared" si="3"/>
        <v>0</v>
      </c>
      <c r="AL18" s="43">
        <f t="shared" si="4"/>
        <v>0</v>
      </c>
      <c r="AM18" s="43">
        <f t="shared" si="5"/>
        <v>0</v>
      </c>
      <c r="AN18" s="47">
        <f t="shared" si="0"/>
        <v>0</v>
      </c>
      <c r="AO18" s="47">
        <f t="shared" si="1"/>
        <v>0</v>
      </c>
      <c r="AP18" s="42"/>
    </row>
    <row r="19" spans="1:42" s="12" customFormat="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73"/>
      <c r="Y19" s="63"/>
      <c r="Z19" s="63"/>
      <c r="AA19" s="63"/>
      <c r="AB19" s="82"/>
      <c r="AC19" s="63"/>
      <c r="AD19" s="63"/>
      <c r="AE19" s="63"/>
      <c r="AF19" s="91"/>
      <c r="AG19" s="63"/>
      <c r="AH19" s="63"/>
      <c r="AI19" s="63"/>
      <c r="AJ19" s="63"/>
      <c r="AK19" s="63"/>
      <c r="AL19" s="63"/>
      <c r="AM19" s="63"/>
      <c r="AN19" s="43"/>
      <c r="AO19" s="43"/>
      <c r="AP19" s="42"/>
    </row>
    <row r="20" spans="1:41" s="33" customFormat="1" ht="12.75">
      <c r="A20" s="35">
        <v>2</v>
      </c>
      <c r="B20" s="34"/>
      <c r="C20" s="97" t="s">
        <v>48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35"/>
      <c r="AO20" s="35"/>
    </row>
    <row r="21" spans="1:41" s="33" customFormat="1" ht="12.75">
      <c r="A21" s="35"/>
      <c r="B21" s="35"/>
      <c r="C21" s="34" t="s">
        <v>6</v>
      </c>
      <c r="D21" s="35">
        <v>7</v>
      </c>
      <c r="E21" s="35">
        <v>4</v>
      </c>
      <c r="F21" s="35">
        <v>128</v>
      </c>
      <c r="G21" s="35">
        <v>46</v>
      </c>
      <c r="H21" s="35"/>
      <c r="I21" s="35"/>
      <c r="J21" s="35"/>
      <c r="K21" s="35"/>
      <c r="L21" s="35">
        <v>12</v>
      </c>
      <c r="M21" s="35">
        <v>8</v>
      </c>
      <c r="N21" s="35">
        <v>134</v>
      </c>
      <c r="O21" s="35">
        <v>91</v>
      </c>
      <c r="P21" s="35">
        <v>4</v>
      </c>
      <c r="Q21" s="35">
        <v>3</v>
      </c>
      <c r="R21" s="35">
        <v>35</v>
      </c>
      <c r="S21" s="35">
        <v>27</v>
      </c>
      <c r="T21" s="35">
        <v>1</v>
      </c>
      <c r="U21" s="35">
        <v>1</v>
      </c>
      <c r="V21" s="35">
        <v>11</v>
      </c>
      <c r="W21" s="35">
        <v>11</v>
      </c>
      <c r="X21" s="74"/>
      <c r="Y21" s="35"/>
      <c r="Z21" s="35"/>
      <c r="AA21" s="35"/>
      <c r="AB21" s="83"/>
      <c r="AC21" s="35"/>
      <c r="AD21" s="35"/>
      <c r="AE21" s="35"/>
      <c r="AF21" s="92"/>
      <c r="AG21" s="35"/>
      <c r="AH21" s="35"/>
      <c r="AI21" s="35"/>
      <c r="AJ21" s="35">
        <f>H21+L21+P21+T21+X21+AB21+AF21</f>
        <v>17</v>
      </c>
      <c r="AK21" s="35">
        <f>I21+M21+Q21+U21+Y21+AC21+AG21</f>
        <v>12</v>
      </c>
      <c r="AL21" s="35">
        <f>J21+N21+R21+V21+Z21+AD21+AH21</f>
        <v>180</v>
      </c>
      <c r="AM21" s="35">
        <f>K21+O21+S21+W21+AA21+AE21+AI21</f>
        <v>129</v>
      </c>
      <c r="AN21" s="46">
        <f aca="true" t="shared" si="6" ref="AN21:AN29">D21+AJ21</f>
        <v>24</v>
      </c>
      <c r="AO21" s="46">
        <f aca="true" t="shared" si="7" ref="AO21:AO29">F21+AL21</f>
        <v>308</v>
      </c>
    </row>
    <row r="22" spans="1:41" s="33" customFormat="1" ht="12.75">
      <c r="A22" s="35"/>
      <c r="B22" s="34"/>
      <c r="C22" s="34" t="s">
        <v>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74"/>
      <c r="Y22" s="35"/>
      <c r="Z22" s="35"/>
      <c r="AA22" s="35"/>
      <c r="AB22" s="83"/>
      <c r="AC22" s="35"/>
      <c r="AD22" s="35"/>
      <c r="AE22" s="35"/>
      <c r="AF22" s="92"/>
      <c r="AG22" s="35"/>
      <c r="AH22" s="35"/>
      <c r="AI22" s="35"/>
      <c r="AJ22" s="35">
        <f aca="true" t="shared" si="8" ref="AJ22:AJ29">H22+L22+P22+T22+X22+AB22+AF22</f>
        <v>0</v>
      </c>
      <c r="AK22" s="35">
        <f aca="true" t="shared" si="9" ref="AK22:AK29">I22+M22+Q22+U22+Y22+AC22+AG22</f>
        <v>0</v>
      </c>
      <c r="AL22" s="35">
        <f aca="true" t="shared" si="10" ref="AL22:AL29">J22+N22+R22+V22+Z22+AD22+AH22</f>
        <v>0</v>
      </c>
      <c r="AM22" s="35">
        <f aca="true" t="shared" si="11" ref="AM22:AM29">K22+O22+S22+W22+AA22+AE22+AI22</f>
        <v>0</v>
      </c>
      <c r="AN22" s="46">
        <f t="shared" si="6"/>
        <v>0</v>
      </c>
      <c r="AO22" s="46">
        <f t="shared" si="7"/>
        <v>0</v>
      </c>
    </row>
    <row r="23" spans="1:41" s="33" customFormat="1" ht="12.75">
      <c r="A23" s="35"/>
      <c r="B23" s="35"/>
      <c r="C23" s="34" t="s">
        <v>8</v>
      </c>
      <c r="D23" s="35">
        <v>0</v>
      </c>
      <c r="E23" s="35">
        <v>0</v>
      </c>
      <c r="F23" s="35">
        <v>0</v>
      </c>
      <c r="G23" s="35"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74"/>
      <c r="Y23" s="35"/>
      <c r="Z23" s="35"/>
      <c r="AA23" s="35"/>
      <c r="AB23" s="83"/>
      <c r="AC23" s="35"/>
      <c r="AD23" s="35"/>
      <c r="AE23" s="35"/>
      <c r="AF23" s="92"/>
      <c r="AG23" s="35"/>
      <c r="AH23" s="35"/>
      <c r="AI23" s="35"/>
      <c r="AJ23" s="35">
        <f t="shared" si="8"/>
        <v>0</v>
      </c>
      <c r="AK23" s="35">
        <f t="shared" si="9"/>
        <v>0</v>
      </c>
      <c r="AL23" s="35">
        <f t="shared" si="10"/>
        <v>0</v>
      </c>
      <c r="AM23" s="35">
        <f t="shared" si="11"/>
        <v>0</v>
      </c>
      <c r="AN23" s="46">
        <f t="shared" si="6"/>
        <v>0</v>
      </c>
      <c r="AO23" s="46">
        <f t="shared" si="7"/>
        <v>0</v>
      </c>
    </row>
    <row r="24" spans="1:41" s="33" customFormat="1" ht="12.75">
      <c r="A24" s="35"/>
      <c r="B24" s="35"/>
      <c r="C24" s="34" t="s">
        <v>9</v>
      </c>
      <c r="D24" s="35">
        <v>2</v>
      </c>
      <c r="E24" s="35">
        <v>1</v>
      </c>
      <c r="F24" s="35">
        <v>38</v>
      </c>
      <c r="G24" s="35">
        <v>10</v>
      </c>
      <c r="H24" s="35"/>
      <c r="I24" s="35"/>
      <c r="J24" s="35"/>
      <c r="K24" s="35"/>
      <c r="L24" s="35">
        <v>2</v>
      </c>
      <c r="M24" s="35">
        <v>0</v>
      </c>
      <c r="N24" s="35">
        <v>25</v>
      </c>
      <c r="O24" s="35">
        <v>0</v>
      </c>
      <c r="P24" s="35"/>
      <c r="Q24" s="35"/>
      <c r="R24" s="35"/>
      <c r="S24" s="35"/>
      <c r="T24" s="35"/>
      <c r="U24" s="35"/>
      <c r="V24" s="35"/>
      <c r="W24" s="35"/>
      <c r="X24" s="74">
        <v>1</v>
      </c>
      <c r="Y24" s="35">
        <v>1</v>
      </c>
      <c r="Z24" s="35">
        <v>14</v>
      </c>
      <c r="AA24" s="35">
        <v>14</v>
      </c>
      <c r="AB24" s="83">
        <v>0</v>
      </c>
      <c r="AC24" s="35">
        <v>0</v>
      </c>
      <c r="AD24" s="35">
        <v>0</v>
      </c>
      <c r="AE24" s="35">
        <v>0</v>
      </c>
      <c r="AF24" s="92">
        <v>1</v>
      </c>
      <c r="AG24" s="35">
        <v>1</v>
      </c>
      <c r="AH24" s="35">
        <v>8</v>
      </c>
      <c r="AI24" s="35">
        <v>8</v>
      </c>
      <c r="AJ24" s="35">
        <f t="shared" si="8"/>
        <v>4</v>
      </c>
      <c r="AK24" s="35">
        <f t="shared" si="9"/>
        <v>2</v>
      </c>
      <c r="AL24" s="35">
        <f t="shared" si="10"/>
        <v>47</v>
      </c>
      <c r="AM24" s="35">
        <f t="shared" si="11"/>
        <v>22</v>
      </c>
      <c r="AN24" s="46">
        <f t="shared" si="6"/>
        <v>6</v>
      </c>
      <c r="AO24" s="46">
        <f t="shared" si="7"/>
        <v>85</v>
      </c>
    </row>
    <row r="25" spans="1:41" s="33" customFormat="1" ht="12.75">
      <c r="A25" s="35"/>
      <c r="B25" s="35"/>
      <c r="C25" s="34" t="s">
        <v>10</v>
      </c>
      <c r="D25" s="35">
        <v>0</v>
      </c>
      <c r="E25" s="35">
        <v>0</v>
      </c>
      <c r="F25" s="35">
        <v>0</v>
      </c>
      <c r="G25" s="35">
        <v>0</v>
      </c>
      <c r="H25" s="35"/>
      <c r="I25" s="35"/>
      <c r="J25" s="35"/>
      <c r="K25" s="35"/>
      <c r="L25" s="35">
        <v>0</v>
      </c>
      <c r="M25" s="35">
        <v>0</v>
      </c>
      <c r="N25" s="35">
        <v>0</v>
      </c>
      <c r="O25" s="35">
        <v>0</v>
      </c>
      <c r="P25" s="35"/>
      <c r="Q25" s="35"/>
      <c r="R25" s="35"/>
      <c r="S25" s="35"/>
      <c r="T25" s="35">
        <v>1</v>
      </c>
      <c r="U25" s="35">
        <v>1</v>
      </c>
      <c r="V25" s="35">
        <v>5</v>
      </c>
      <c r="W25" s="35">
        <v>5</v>
      </c>
      <c r="X25" s="74"/>
      <c r="Y25" s="35"/>
      <c r="Z25" s="35"/>
      <c r="AA25" s="35"/>
      <c r="AB25" s="83"/>
      <c r="AC25" s="35"/>
      <c r="AD25" s="35"/>
      <c r="AE25" s="35"/>
      <c r="AF25" s="92"/>
      <c r="AG25" s="35"/>
      <c r="AH25" s="35"/>
      <c r="AI25" s="35"/>
      <c r="AJ25" s="35">
        <f t="shared" si="8"/>
        <v>1</v>
      </c>
      <c r="AK25" s="35">
        <f t="shared" si="9"/>
        <v>1</v>
      </c>
      <c r="AL25" s="35">
        <f t="shared" si="10"/>
        <v>5</v>
      </c>
      <c r="AM25" s="35">
        <f t="shared" si="11"/>
        <v>5</v>
      </c>
      <c r="AN25" s="46">
        <f t="shared" si="6"/>
        <v>1</v>
      </c>
      <c r="AO25" s="46">
        <f t="shared" si="7"/>
        <v>5</v>
      </c>
    </row>
    <row r="26" spans="1:41" s="33" customFormat="1" ht="12.75">
      <c r="A26" s="35"/>
      <c r="B26" s="35"/>
      <c r="C26" s="34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4"/>
      <c r="Y26" s="35"/>
      <c r="Z26" s="35"/>
      <c r="AA26" s="35"/>
      <c r="AB26" s="83"/>
      <c r="AC26" s="35"/>
      <c r="AD26" s="35"/>
      <c r="AE26" s="35"/>
      <c r="AF26" s="92"/>
      <c r="AG26" s="35"/>
      <c r="AH26" s="35"/>
      <c r="AI26" s="35"/>
      <c r="AJ26" s="35">
        <f t="shared" si="8"/>
        <v>0</v>
      </c>
      <c r="AK26" s="35">
        <f t="shared" si="9"/>
        <v>0</v>
      </c>
      <c r="AL26" s="35">
        <f t="shared" si="10"/>
        <v>0</v>
      </c>
      <c r="AM26" s="35">
        <f t="shared" si="11"/>
        <v>0</v>
      </c>
      <c r="AN26" s="46">
        <f t="shared" si="6"/>
        <v>0</v>
      </c>
      <c r="AO26" s="46">
        <f t="shared" si="7"/>
        <v>0</v>
      </c>
    </row>
    <row r="27" spans="1:41" s="33" customFormat="1" ht="12.75">
      <c r="A27" s="35"/>
      <c r="B27" s="35"/>
      <c r="C27" s="34" t="s">
        <v>12</v>
      </c>
      <c r="D27" s="35"/>
      <c r="E27" s="35"/>
      <c r="F27" s="35"/>
      <c r="G27" s="35"/>
      <c r="H27" s="35"/>
      <c r="I27" s="35"/>
      <c r="J27" s="35"/>
      <c r="K27" s="35"/>
      <c r="L27" s="35">
        <v>0</v>
      </c>
      <c r="M27" s="35">
        <v>0</v>
      </c>
      <c r="N27" s="35">
        <v>0</v>
      </c>
      <c r="O27" s="35">
        <v>0</v>
      </c>
      <c r="P27" s="35"/>
      <c r="Q27" s="35"/>
      <c r="R27" s="35"/>
      <c r="S27" s="35"/>
      <c r="T27" s="35"/>
      <c r="U27" s="35"/>
      <c r="V27" s="35"/>
      <c r="W27" s="35"/>
      <c r="X27" s="74"/>
      <c r="Y27" s="35"/>
      <c r="Z27" s="35"/>
      <c r="AA27" s="35"/>
      <c r="AB27" s="83"/>
      <c r="AC27" s="35"/>
      <c r="AD27" s="35"/>
      <c r="AE27" s="35"/>
      <c r="AF27" s="92"/>
      <c r="AG27" s="35"/>
      <c r="AH27" s="35"/>
      <c r="AI27" s="35"/>
      <c r="AJ27" s="35">
        <f t="shared" si="8"/>
        <v>0</v>
      </c>
      <c r="AK27" s="35">
        <f t="shared" si="9"/>
        <v>0</v>
      </c>
      <c r="AL27" s="35">
        <f t="shared" si="10"/>
        <v>0</v>
      </c>
      <c r="AM27" s="35">
        <f t="shared" si="11"/>
        <v>0</v>
      </c>
      <c r="AN27" s="46">
        <f t="shared" si="6"/>
        <v>0</v>
      </c>
      <c r="AO27" s="46">
        <f t="shared" si="7"/>
        <v>0</v>
      </c>
    </row>
    <row r="28" spans="1:41" s="33" customFormat="1" ht="12.75">
      <c r="A28" s="35"/>
      <c r="B28" s="35"/>
      <c r="C28" s="34" t="s">
        <v>13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74"/>
      <c r="Y28" s="35"/>
      <c r="Z28" s="35"/>
      <c r="AA28" s="35"/>
      <c r="AB28" s="83"/>
      <c r="AC28" s="35"/>
      <c r="AD28" s="35"/>
      <c r="AE28" s="35"/>
      <c r="AF28" s="92"/>
      <c r="AG28" s="35"/>
      <c r="AH28" s="35"/>
      <c r="AI28" s="35"/>
      <c r="AJ28" s="35">
        <f t="shared" si="8"/>
        <v>0</v>
      </c>
      <c r="AK28" s="35">
        <f t="shared" si="9"/>
        <v>0</v>
      </c>
      <c r="AL28" s="35">
        <f t="shared" si="10"/>
        <v>0</v>
      </c>
      <c r="AM28" s="35">
        <f t="shared" si="11"/>
        <v>0</v>
      </c>
      <c r="AN28" s="46">
        <f t="shared" si="6"/>
        <v>0</v>
      </c>
      <c r="AO28" s="46">
        <f t="shared" si="7"/>
        <v>0</v>
      </c>
    </row>
    <row r="29" spans="1:41" s="33" customFormat="1" ht="12.75">
      <c r="A29" s="35"/>
      <c r="B29" s="35"/>
      <c r="C29" s="34" t="s">
        <v>14</v>
      </c>
      <c r="D29" s="35">
        <f>SUM(D21:D28)</f>
        <v>9</v>
      </c>
      <c r="E29" s="35">
        <f>SUM(E21:E28)</f>
        <v>5</v>
      </c>
      <c r="F29" s="35">
        <f>SUM(F21:F28)</f>
        <v>166</v>
      </c>
      <c r="G29" s="35">
        <f>SUM(G21:G28)</f>
        <v>56</v>
      </c>
      <c r="H29" s="35"/>
      <c r="I29" s="35"/>
      <c r="J29" s="35"/>
      <c r="K29" s="35"/>
      <c r="L29" s="35">
        <f aca="true" t="shared" si="12" ref="L29:W29">SUM(L21:L28)</f>
        <v>14</v>
      </c>
      <c r="M29" s="35">
        <f t="shared" si="12"/>
        <v>8</v>
      </c>
      <c r="N29" s="35">
        <f t="shared" si="12"/>
        <v>159</v>
      </c>
      <c r="O29" s="35">
        <f t="shared" si="12"/>
        <v>91</v>
      </c>
      <c r="P29" s="35">
        <f t="shared" si="12"/>
        <v>4</v>
      </c>
      <c r="Q29" s="35">
        <f t="shared" si="12"/>
        <v>3</v>
      </c>
      <c r="R29" s="35">
        <f t="shared" si="12"/>
        <v>35</v>
      </c>
      <c r="S29" s="35">
        <f t="shared" si="12"/>
        <v>27</v>
      </c>
      <c r="T29" s="35">
        <f t="shared" si="12"/>
        <v>2</v>
      </c>
      <c r="U29" s="35">
        <f t="shared" si="12"/>
        <v>2</v>
      </c>
      <c r="V29" s="35">
        <f t="shared" si="12"/>
        <v>16</v>
      </c>
      <c r="W29" s="35">
        <f t="shared" si="12"/>
        <v>16</v>
      </c>
      <c r="X29" s="74">
        <f>SUM(X21:X28)</f>
        <v>1</v>
      </c>
      <c r="Y29" s="35">
        <f>SUM(Y21:Y28)</f>
        <v>1</v>
      </c>
      <c r="Z29" s="35">
        <f>SUM(Z21:Z28)</f>
        <v>14</v>
      </c>
      <c r="AA29" s="35">
        <f>SUM(AA21:AA28)</f>
        <v>14</v>
      </c>
      <c r="AB29" s="83">
        <f>SUM(AB21:AB28)</f>
        <v>0</v>
      </c>
      <c r="AC29" s="35">
        <f aca="true" t="shared" si="13" ref="AC29:AI29">SUM(AC21:AC28)</f>
        <v>0</v>
      </c>
      <c r="AD29" s="35">
        <f t="shared" si="13"/>
        <v>0</v>
      </c>
      <c r="AE29" s="35">
        <f t="shared" si="13"/>
        <v>0</v>
      </c>
      <c r="AF29" s="92">
        <f t="shared" si="13"/>
        <v>1</v>
      </c>
      <c r="AG29" s="35">
        <f t="shared" si="13"/>
        <v>1</v>
      </c>
      <c r="AH29" s="35">
        <f t="shared" si="13"/>
        <v>8</v>
      </c>
      <c r="AI29" s="35">
        <f t="shared" si="13"/>
        <v>8</v>
      </c>
      <c r="AJ29" s="35">
        <f t="shared" si="8"/>
        <v>22</v>
      </c>
      <c r="AK29" s="35">
        <f t="shared" si="9"/>
        <v>15</v>
      </c>
      <c r="AL29" s="35">
        <f t="shared" si="10"/>
        <v>232</v>
      </c>
      <c r="AM29" s="35">
        <f t="shared" si="11"/>
        <v>156</v>
      </c>
      <c r="AN29" s="46">
        <f t="shared" si="6"/>
        <v>31</v>
      </c>
      <c r="AO29" s="46">
        <f t="shared" si="7"/>
        <v>398</v>
      </c>
    </row>
    <row r="30" spans="1:42" s="12" customFormat="1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3"/>
      <c r="Y30" s="63"/>
      <c r="Z30" s="63"/>
      <c r="AA30" s="63"/>
      <c r="AB30" s="82"/>
      <c r="AC30" s="63"/>
      <c r="AD30" s="63"/>
      <c r="AE30" s="63"/>
      <c r="AF30" s="91"/>
      <c r="AG30" s="63"/>
      <c r="AH30" s="63"/>
      <c r="AI30" s="63"/>
      <c r="AJ30" s="63"/>
      <c r="AK30" s="63"/>
      <c r="AL30" s="63"/>
      <c r="AM30" s="63"/>
      <c r="AN30" s="43"/>
      <c r="AO30" s="43"/>
      <c r="AP30" s="33"/>
    </row>
    <row r="31" spans="1:43" s="12" customFormat="1" ht="12.75">
      <c r="A31" s="35">
        <v>3</v>
      </c>
      <c r="B31" s="35"/>
      <c r="C31" s="97" t="s">
        <v>49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35"/>
      <c r="AO31" s="35"/>
      <c r="AP31" s="33"/>
      <c r="AQ31" s="33"/>
    </row>
    <row r="32" spans="1:41" s="33" customFormat="1" ht="12.75">
      <c r="A32" s="35"/>
      <c r="B32" s="35"/>
      <c r="C32" s="34" t="s">
        <v>6</v>
      </c>
      <c r="D32" s="35">
        <v>0</v>
      </c>
      <c r="E32" s="35">
        <v>0</v>
      </c>
      <c r="F32" s="35">
        <v>0</v>
      </c>
      <c r="G32" s="35">
        <v>0</v>
      </c>
      <c r="H32" s="35"/>
      <c r="I32" s="35"/>
      <c r="J32" s="35"/>
      <c r="K32" s="35"/>
      <c r="L32" s="35">
        <v>0</v>
      </c>
      <c r="M32" s="35">
        <v>0</v>
      </c>
      <c r="N32" s="35">
        <v>0</v>
      </c>
      <c r="O32" s="35">
        <v>0</v>
      </c>
      <c r="P32" s="35"/>
      <c r="Q32" s="35"/>
      <c r="R32" s="35"/>
      <c r="S32" s="35"/>
      <c r="T32" s="35"/>
      <c r="U32" s="35"/>
      <c r="V32" s="35"/>
      <c r="W32" s="35"/>
      <c r="X32" s="74"/>
      <c r="Y32" s="35"/>
      <c r="Z32" s="35"/>
      <c r="AA32" s="35"/>
      <c r="AB32" s="83"/>
      <c r="AC32" s="35"/>
      <c r="AD32" s="35"/>
      <c r="AE32" s="35"/>
      <c r="AF32" s="92"/>
      <c r="AG32" s="35"/>
      <c r="AH32" s="35"/>
      <c r="AI32" s="35"/>
      <c r="AJ32" s="35">
        <f>H32+L32+P32+T32+X32+AB32+AF32</f>
        <v>0</v>
      </c>
      <c r="AK32" s="35">
        <f>M32+I32+Q32+U32+Y32+AC32+AG32</f>
        <v>0</v>
      </c>
      <c r="AL32" s="35">
        <f>J32+N32+R32+V32+Z32+AD32+AH32</f>
        <v>0</v>
      </c>
      <c r="AM32" s="35">
        <f>K32+O32+S32+W32+AA32+AE32+AI32</f>
        <v>0</v>
      </c>
      <c r="AN32" s="35">
        <f aca="true" t="shared" si="14" ref="AN32:AN40">D32+AJ32</f>
        <v>0</v>
      </c>
      <c r="AO32" s="35">
        <f aca="true" t="shared" si="15" ref="AO32:AO40">F32+AL32</f>
        <v>0</v>
      </c>
    </row>
    <row r="33" spans="1:41" s="33" customFormat="1" ht="12.75">
      <c r="A33" s="35"/>
      <c r="B33" s="34"/>
      <c r="C33" s="34" t="s">
        <v>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74"/>
      <c r="Y33" s="35"/>
      <c r="Z33" s="35"/>
      <c r="AA33" s="35"/>
      <c r="AB33" s="83"/>
      <c r="AC33" s="35"/>
      <c r="AD33" s="35"/>
      <c r="AE33" s="35"/>
      <c r="AF33" s="92"/>
      <c r="AG33" s="35"/>
      <c r="AH33" s="35"/>
      <c r="AI33" s="35"/>
      <c r="AJ33" s="35">
        <f aca="true" t="shared" si="16" ref="AJ33:AJ40">H33+L33+P33+T33+X33+AB33+AF33</f>
        <v>0</v>
      </c>
      <c r="AK33" s="35">
        <f aca="true" t="shared" si="17" ref="AK33:AK40">M33+I33+Q33+U33+Y33+AC33+AG33</f>
        <v>0</v>
      </c>
      <c r="AL33" s="35">
        <f aca="true" t="shared" si="18" ref="AL33:AL40">J33+N33+R33+V33+Z33+AD33+AH33</f>
        <v>0</v>
      </c>
      <c r="AM33" s="35">
        <f aca="true" t="shared" si="19" ref="AM33:AM40">K33+O33+S33+W33+AA33+AE33+AI33</f>
        <v>0</v>
      </c>
      <c r="AN33" s="35">
        <f t="shared" si="14"/>
        <v>0</v>
      </c>
      <c r="AO33" s="35">
        <f t="shared" si="15"/>
        <v>0</v>
      </c>
    </row>
    <row r="34" spans="1:41" s="33" customFormat="1" ht="12.75">
      <c r="A34" s="35"/>
      <c r="B34" s="35"/>
      <c r="C34" s="34" t="s">
        <v>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4"/>
      <c r="Y34" s="35"/>
      <c r="Z34" s="35"/>
      <c r="AA34" s="35"/>
      <c r="AB34" s="83"/>
      <c r="AC34" s="35"/>
      <c r="AD34" s="35"/>
      <c r="AE34" s="35"/>
      <c r="AF34" s="92"/>
      <c r="AG34" s="35"/>
      <c r="AH34" s="35"/>
      <c r="AI34" s="35"/>
      <c r="AJ34" s="35">
        <f t="shared" si="16"/>
        <v>0</v>
      </c>
      <c r="AK34" s="35">
        <f t="shared" si="17"/>
        <v>0</v>
      </c>
      <c r="AL34" s="35">
        <f t="shared" si="18"/>
        <v>0</v>
      </c>
      <c r="AM34" s="35">
        <f t="shared" si="19"/>
        <v>0</v>
      </c>
      <c r="AN34" s="35">
        <f t="shared" si="14"/>
        <v>0</v>
      </c>
      <c r="AO34" s="35">
        <f t="shared" si="15"/>
        <v>0</v>
      </c>
    </row>
    <row r="35" spans="1:41" s="33" customFormat="1" ht="12.75">
      <c r="A35" s="35"/>
      <c r="B35" s="35"/>
      <c r="C35" s="34" t="s">
        <v>9</v>
      </c>
      <c r="D35" s="35">
        <v>0</v>
      </c>
      <c r="E35" s="35">
        <v>0</v>
      </c>
      <c r="F35" s="35">
        <v>0</v>
      </c>
      <c r="G35" s="35"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74"/>
      <c r="Y35" s="35"/>
      <c r="Z35" s="35"/>
      <c r="AA35" s="35"/>
      <c r="AB35" s="83"/>
      <c r="AC35" s="35"/>
      <c r="AD35" s="35"/>
      <c r="AE35" s="35"/>
      <c r="AF35" s="92"/>
      <c r="AG35" s="35"/>
      <c r="AH35" s="35"/>
      <c r="AI35" s="35"/>
      <c r="AJ35" s="35">
        <f t="shared" si="16"/>
        <v>0</v>
      </c>
      <c r="AK35" s="35">
        <f t="shared" si="17"/>
        <v>0</v>
      </c>
      <c r="AL35" s="35">
        <f t="shared" si="18"/>
        <v>0</v>
      </c>
      <c r="AM35" s="35">
        <f t="shared" si="19"/>
        <v>0</v>
      </c>
      <c r="AN35" s="35">
        <f t="shared" si="14"/>
        <v>0</v>
      </c>
      <c r="AO35" s="35">
        <f t="shared" si="15"/>
        <v>0</v>
      </c>
    </row>
    <row r="36" spans="1:41" s="33" customFormat="1" ht="12.75">
      <c r="A36" s="35"/>
      <c r="B36" s="35"/>
      <c r="C36" s="34" t="s">
        <v>10</v>
      </c>
      <c r="D36" s="35">
        <v>0</v>
      </c>
      <c r="E36" s="35">
        <v>0</v>
      </c>
      <c r="F36" s="35">
        <v>0</v>
      </c>
      <c r="G36" s="35">
        <v>0</v>
      </c>
      <c r="H36" s="35"/>
      <c r="I36" s="35"/>
      <c r="J36" s="35"/>
      <c r="K36" s="35"/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/>
      <c r="U36" s="35"/>
      <c r="V36" s="35"/>
      <c r="W36" s="35"/>
      <c r="X36" s="74"/>
      <c r="Y36" s="35"/>
      <c r="Z36" s="35"/>
      <c r="AA36" s="35"/>
      <c r="AB36" s="83"/>
      <c r="AC36" s="35"/>
      <c r="AD36" s="35"/>
      <c r="AE36" s="35"/>
      <c r="AF36" s="92"/>
      <c r="AG36" s="35"/>
      <c r="AH36" s="35"/>
      <c r="AI36" s="35"/>
      <c r="AJ36" s="35">
        <f t="shared" si="16"/>
        <v>0</v>
      </c>
      <c r="AK36" s="35">
        <f t="shared" si="17"/>
        <v>0</v>
      </c>
      <c r="AL36" s="35">
        <f t="shared" si="18"/>
        <v>0</v>
      </c>
      <c r="AM36" s="35">
        <f t="shared" si="19"/>
        <v>0</v>
      </c>
      <c r="AN36" s="35">
        <f t="shared" si="14"/>
        <v>0</v>
      </c>
      <c r="AO36" s="35">
        <f t="shared" si="15"/>
        <v>0</v>
      </c>
    </row>
    <row r="37" spans="1:41" s="33" customFormat="1" ht="12.75">
      <c r="A37" s="35"/>
      <c r="B37" s="35"/>
      <c r="C37" s="34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74"/>
      <c r="Y37" s="35"/>
      <c r="Z37" s="35"/>
      <c r="AA37" s="35"/>
      <c r="AB37" s="83"/>
      <c r="AC37" s="35"/>
      <c r="AD37" s="35"/>
      <c r="AE37" s="35"/>
      <c r="AF37" s="92"/>
      <c r="AG37" s="35"/>
      <c r="AH37" s="35"/>
      <c r="AI37" s="35"/>
      <c r="AJ37" s="35">
        <f t="shared" si="16"/>
        <v>0</v>
      </c>
      <c r="AK37" s="35">
        <f t="shared" si="17"/>
        <v>0</v>
      </c>
      <c r="AL37" s="35">
        <f t="shared" si="18"/>
        <v>0</v>
      </c>
      <c r="AM37" s="35">
        <f t="shared" si="19"/>
        <v>0</v>
      </c>
      <c r="AN37" s="35">
        <f t="shared" si="14"/>
        <v>0</v>
      </c>
      <c r="AO37" s="35">
        <f t="shared" si="15"/>
        <v>0</v>
      </c>
    </row>
    <row r="38" spans="1:41" s="33" customFormat="1" ht="12.75">
      <c r="A38" s="35"/>
      <c r="B38" s="35"/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74"/>
      <c r="Y38" s="35"/>
      <c r="Z38" s="35"/>
      <c r="AA38" s="35"/>
      <c r="AB38" s="83"/>
      <c r="AC38" s="35"/>
      <c r="AD38" s="35"/>
      <c r="AE38" s="35"/>
      <c r="AF38" s="92"/>
      <c r="AG38" s="35"/>
      <c r="AH38" s="35"/>
      <c r="AI38" s="35"/>
      <c r="AJ38" s="35">
        <f t="shared" si="16"/>
        <v>0</v>
      </c>
      <c r="AK38" s="35">
        <f t="shared" si="17"/>
        <v>0</v>
      </c>
      <c r="AL38" s="35">
        <f t="shared" si="18"/>
        <v>0</v>
      </c>
      <c r="AM38" s="35">
        <f t="shared" si="19"/>
        <v>0</v>
      </c>
      <c r="AN38" s="35">
        <f t="shared" si="14"/>
        <v>0</v>
      </c>
      <c r="AO38" s="35">
        <f t="shared" si="15"/>
        <v>0</v>
      </c>
    </row>
    <row r="39" spans="1:41" s="33" customFormat="1" ht="12.75">
      <c r="A39" s="35"/>
      <c r="B39" s="35"/>
      <c r="C39" s="34" t="s">
        <v>13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74"/>
      <c r="Y39" s="35"/>
      <c r="Z39" s="35"/>
      <c r="AA39" s="35"/>
      <c r="AB39" s="83"/>
      <c r="AC39" s="35"/>
      <c r="AD39" s="35"/>
      <c r="AE39" s="35"/>
      <c r="AF39" s="92"/>
      <c r="AG39" s="35"/>
      <c r="AH39" s="35"/>
      <c r="AI39" s="35"/>
      <c r="AJ39" s="35">
        <f t="shared" si="16"/>
        <v>0</v>
      </c>
      <c r="AK39" s="35">
        <f t="shared" si="17"/>
        <v>0</v>
      </c>
      <c r="AL39" s="35">
        <f t="shared" si="18"/>
        <v>0</v>
      </c>
      <c r="AM39" s="35">
        <f t="shared" si="19"/>
        <v>0</v>
      </c>
      <c r="AN39" s="35">
        <f t="shared" si="14"/>
        <v>0</v>
      </c>
      <c r="AO39" s="35">
        <f t="shared" si="15"/>
        <v>0</v>
      </c>
    </row>
    <row r="40" spans="1:41" s="33" customFormat="1" ht="12.75">
      <c r="A40" s="35"/>
      <c r="B40" s="35"/>
      <c r="C40" s="34" t="s">
        <v>14</v>
      </c>
      <c r="D40" s="35">
        <f>SUM(D32:D39)</f>
        <v>0</v>
      </c>
      <c r="E40" s="35">
        <f>SUM(E32:E39)</f>
        <v>0</v>
      </c>
      <c r="F40" s="35">
        <f>SUM(F32:F39)</f>
        <v>0</v>
      </c>
      <c r="G40" s="35">
        <f>SUM(G32:G39)</f>
        <v>0</v>
      </c>
      <c r="H40" s="35"/>
      <c r="I40" s="35"/>
      <c r="J40" s="35"/>
      <c r="K40" s="35"/>
      <c r="L40" s="35">
        <f aca="true" t="shared" si="20" ref="L40:R40">SUM(L32:L39)</f>
        <v>0</v>
      </c>
      <c r="M40" s="35">
        <f t="shared" si="20"/>
        <v>0</v>
      </c>
      <c r="N40" s="35">
        <f t="shared" si="20"/>
        <v>0</v>
      </c>
      <c r="O40" s="35">
        <f t="shared" si="20"/>
        <v>0</v>
      </c>
      <c r="P40" s="35">
        <f t="shared" si="20"/>
        <v>0</v>
      </c>
      <c r="Q40" s="35">
        <f t="shared" si="20"/>
        <v>0</v>
      </c>
      <c r="R40" s="35">
        <f t="shared" si="20"/>
        <v>0</v>
      </c>
      <c r="S40" s="35">
        <v>0</v>
      </c>
      <c r="T40" s="35"/>
      <c r="U40" s="35"/>
      <c r="V40" s="35"/>
      <c r="W40" s="35"/>
      <c r="X40" s="74"/>
      <c r="Y40" s="35"/>
      <c r="Z40" s="35"/>
      <c r="AA40" s="35"/>
      <c r="AB40" s="83"/>
      <c r="AC40" s="35"/>
      <c r="AD40" s="35"/>
      <c r="AE40" s="35"/>
      <c r="AF40" s="92"/>
      <c r="AG40" s="35"/>
      <c r="AH40" s="35"/>
      <c r="AI40" s="35"/>
      <c r="AJ40" s="35">
        <f t="shared" si="16"/>
        <v>0</v>
      </c>
      <c r="AK40" s="35">
        <f t="shared" si="17"/>
        <v>0</v>
      </c>
      <c r="AL40" s="35">
        <f t="shared" si="18"/>
        <v>0</v>
      </c>
      <c r="AM40" s="35">
        <f t="shared" si="19"/>
        <v>0</v>
      </c>
      <c r="AN40" s="35">
        <f t="shared" si="14"/>
        <v>0</v>
      </c>
      <c r="AO40" s="35">
        <f t="shared" si="15"/>
        <v>0</v>
      </c>
    </row>
    <row r="41" spans="1:43" s="12" customFormat="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73"/>
      <c r="Y41" s="65"/>
      <c r="Z41" s="65"/>
      <c r="AA41" s="65"/>
      <c r="AB41" s="82"/>
      <c r="AC41" s="65"/>
      <c r="AD41" s="65"/>
      <c r="AE41" s="65"/>
      <c r="AF41" s="91"/>
      <c r="AG41" s="65"/>
      <c r="AH41" s="65"/>
      <c r="AI41" s="65"/>
      <c r="AJ41" s="65"/>
      <c r="AK41" s="65"/>
      <c r="AL41" s="65"/>
      <c r="AM41" s="65"/>
      <c r="AN41" s="43"/>
      <c r="AO41" s="43"/>
      <c r="AP41" s="33"/>
      <c r="AQ41" s="33"/>
    </row>
    <row r="42" spans="1:42" s="12" customFormat="1" ht="12.75">
      <c r="A42" s="43">
        <v>4</v>
      </c>
      <c r="B42" s="43"/>
      <c r="C42" s="97" t="s">
        <v>45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35"/>
      <c r="AO42" s="35"/>
      <c r="AP42" s="33"/>
    </row>
    <row r="43" spans="1:42" s="12" customFormat="1" ht="12.75">
      <c r="A43" s="43"/>
      <c r="B43" s="43"/>
      <c r="C43" s="34" t="s">
        <v>6</v>
      </c>
      <c r="D43" s="35">
        <v>49</v>
      </c>
      <c r="E43" s="35">
        <v>49</v>
      </c>
      <c r="F43" s="35">
        <v>660</v>
      </c>
      <c r="G43" s="35">
        <v>660</v>
      </c>
      <c r="H43" s="35">
        <v>0</v>
      </c>
      <c r="I43" s="35">
        <v>0</v>
      </c>
      <c r="J43" s="35">
        <v>0</v>
      </c>
      <c r="K43" s="35">
        <v>0</v>
      </c>
      <c r="L43" s="35">
        <v>22</v>
      </c>
      <c r="M43" s="35">
        <v>21</v>
      </c>
      <c r="N43" s="35">
        <v>258</v>
      </c>
      <c r="O43" s="35">
        <v>252</v>
      </c>
      <c r="P43" s="35">
        <v>2</v>
      </c>
      <c r="Q43" s="35">
        <v>1</v>
      </c>
      <c r="R43" s="35">
        <v>14</v>
      </c>
      <c r="S43" s="35">
        <v>10</v>
      </c>
      <c r="T43" s="35">
        <v>0</v>
      </c>
      <c r="U43" s="35">
        <v>0</v>
      </c>
      <c r="V43" s="35">
        <v>0</v>
      </c>
      <c r="W43" s="35">
        <v>0</v>
      </c>
      <c r="X43" s="74">
        <v>1</v>
      </c>
      <c r="Y43" s="35">
        <v>1</v>
      </c>
      <c r="Z43" s="35">
        <v>6</v>
      </c>
      <c r="AA43" s="35">
        <v>6</v>
      </c>
      <c r="AB43" s="83"/>
      <c r="AC43" s="35"/>
      <c r="AD43" s="35"/>
      <c r="AE43" s="35"/>
      <c r="AF43" s="92"/>
      <c r="AG43" s="35"/>
      <c r="AH43" s="35"/>
      <c r="AI43" s="35"/>
      <c r="AJ43" s="35">
        <f>H43+L43+P43+T43+X43</f>
        <v>25</v>
      </c>
      <c r="AK43" s="35">
        <f>I43+M43+Q43+U43+Y43</f>
        <v>23</v>
      </c>
      <c r="AL43" s="35">
        <f>J43+N43+R43+V43+Z43</f>
        <v>278</v>
      </c>
      <c r="AM43" s="35">
        <f>K43+O43+S43+W43+AA43</f>
        <v>268</v>
      </c>
      <c r="AN43" s="46">
        <f aca="true" t="shared" si="21" ref="AN43:AN51">D43+AJ43</f>
        <v>74</v>
      </c>
      <c r="AO43" s="46">
        <f aca="true" t="shared" si="22" ref="AO43:AO51">F43+AL43</f>
        <v>938</v>
      </c>
      <c r="AP43" s="33"/>
    </row>
    <row r="44" spans="1:42" s="12" customFormat="1" ht="12.75">
      <c r="A44" s="43"/>
      <c r="B44" s="41"/>
      <c r="C44" s="34" t="s">
        <v>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</v>
      </c>
      <c r="M44" s="35">
        <v>1</v>
      </c>
      <c r="N44" s="35">
        <v>5</v>
      </c>
      <c r="O44" s="35">
        <v>5</v>
      </c>
      <c r="P44" s="35">
        <v>0</v>
      </c>
      <c r="Q44" s="35">
        <v>0</v>
      </c>
      <c r="R44" s="35">
        <v>0</v>
      </c>
      <c r="S44" s="35">
        <v>0</v>
      </c>
      <c r="T44" s="35"/>
      <c r="U44" s="35"/>
      <c r="V44" s="35"/>
      <c r="W44" s="35"/>
      <c r="X44" s="74"/>
      <c r="Y44" s="35"/>
      <c r="Z44" s="35"/>
      <c r="AA44" s="35"/>
      <c r="AB44" s="83"/>
      <c r="AC44" s="35"/>
      <c r="AD44" s="35"/>
      <c r="AE44" s="35"/>
      <c r="AF44" s="92"/>
      <c r="AG44" s="35"/>
      <c r="AH44" s="35"/>
      <c r="AI44" s="35"/>
      <c r="AJ44" s="35">
        <f aca="true" t="shared" si="23" ref="AJ44:AJ50">H44+L44+P44+T44+X44</f>
        <v>1</v>
      </c>
      <c r="AK44" s="35">
        <f aca="true" t="shared" si="24" ref="AK44:AK50">I44+M44+Q44+U44+Y44</f>
        <v>1</v>
      </c>
      <c r="AL44" s="35">
        <f aca="true" t="shared" si="25" ref="AL44:AL50">J44+N44+R44+V44+Z44</f>
        <v>5</v>
      </c>
      <c r="AM44" s="35">
        <f aca="true" t="shared" si="26" ref="AM44:AM50">K44+O44+S44+W44+AA44</f>
        <v>5</v>
      </c>
      <c r="AN44" s="46">
        <f t="shared" si="21"/>
        <v>1</v>
      </c>
      <c r="AO44" s="46">
        <f t="shared" si="22"/>
        <v>5</v>
      </c>
      <c r="AP44" s="33"/>
    </row>
    <row r="45" spans="1:42" s="12" customFormat="1" ht="12.75">
      <c r="A45" s="43"/>
      <c r="B45" s="43"/>
      <c r="C45" s="34" t="s">
        <v>8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</v>
      </c>
      <c r="M45" s="35">
        <v>1</v>
      </c>
      <c r="N45" s="35">
        <v>8</v>
      </c>
      <c r="O45" s="35">
        <v>8</v>
      </c>
      <c r="P45" s="35">
        <v>1</v>
      </c>
      <c r="Q45" s="35">
        <v>1</v>
      </c>
      <c r="R45" s="35">
        <v>4</v>
      </c>
      <c r="S45" s="35">
        <v>4</v>
      </c>
      <c r="T45" s="35">
        <v>1</v>
      </c>
      <c r="U45" s="35">
        <v>0</v>
      </c>
      <c r="V45" s="35">
        <v>7</v>
      </c>
      <c r="W45" s="35">
        <v>0</v>
      </c>
      <c r="X45" s="74">
        <v>1</v>
      </c>
      <c r="Y45" s="35">
        <v>0</v>
      </c>
      <c r="Z45" s="35">
        <v>6</v>
      </c>
      <c r="AA45" s="35">
        <v>0</v>
      </c>
      <c r="AB45" s="83">
        <v>0</v>
      </c>
      <c r="AC45" s="35">
        <v>0</v>
      </c>
      <c r="AD45" s="35">
        <v>0</v>
      </c>
      <c r="AE45" s="35">
        <v>0</v>
      </c>
      <c r="AF45" s="92"/>
      <c r="AG45" s="35"/>
      <c r="AH45" s="35"/>
      <c r="AI45" s="35"/>
      <c r="AJ45" s="35">
        <f>H45+L45+P45+T45+X45+AB45</f>
        <v>4</v>
      </c>
      <c r="AK45" s="35">
        <f>I45+M45+Q45+U45+Y45+AC45</f>
        <v>2</v>
      </c>
      <c r="AL45" s="35">
        <f>J45+N45+R45+V45+Z45+AD45</f>
        <v>25</v>
      </c>
      <c r="AM45" s="35">
        <f>K45+O45+S45+W45+AA45+AE45</f>
        <v>12</v>
      </c>
      <c r="AN45" s="46">
        <f t="shared" si="21"/>
        <v>4</v>
      </c>
      <c r="AO45" s="46">
        <f t="shared" si="22"/>
        <v>25</v>
      </c>
      <c r="AP45" s="33"/>
    </row>
    <row r="46" spans="1:42" s="12" customFormat="1" ht="12.75">
      <c r="A46" s="43"/>
      <c r="B46" s="43"/>
      <c r="C46" s="34" t="s">
        <v>9</v>
      </c>
      <c r="D46" s="35">
        <v>1</v>
      </c>
      <c r="E46" s="35">
        <v>1</v>
      </c>
      <c r="F46" s="35">
        <v>89</v>
      </c>
      <c r="G46" s="35">
        <v>89</v>
      </c>
      <c r="H46" s="35">
        <v>0</v>
      </c>
      <c r="I46" s="35">
        <v>0</v>
      </c>
      <c r="J46" s="35">
        <v>0</v>
      </c>
      <c r="K46" s="35">
        <v>0</v>
      </c>
      <c r="L46" s="35">
        <v>4</v>
      </c>
      <c r="M46" s="35">
        <v>4</v>
      </c>
      <c r="N46" s="35">
        <v>26</v>
      </c>
      <c r="O46" s="35">
        <v>26</v>
      </c>
      <c r="P46" s="35">
        <v>0</v>
      </c>
      <c r="Q46" s="35">
        <v>0</v>
      </c>
      <c r="R46" s="35">
        <v>0</v>
      </c>
      <c r="S46" s="35">
        <v>0</v>
      </c>
      <c r="T46" s="35">
        <v>2</v>
      </c>
      <c r="U46" s="35">
        <v>2</v>
      </c>
      <c r="V46" s="35">
        <v>14</v>
      </c>
      <c r="W46" s="35">
        <v>14</v>
      </c>
      <c r="X46" s="74">
        <v>0</v>
      </c>
      <c r="Y46" s="35">
        <v>0</v>
      </c>
      <c r="Z46" s="35">
        <v>0</v>
      </c>
      <c r="AA46" s="35">
        <v>0</v>
      </c>
      <c r="AB46" s="83">
        <v>1</v>
      </c>
      <c r="AC46" s="35">
        <v>0</v>
      </c>
      <c r="AD46" s="35">
        <v>8</v>
      </c>
      <c r="AE46" s="35">
        <v>0</v>
      </c>
      <c r="AF46" s="92">
        <v>0</v>
      </c>
      <c r="AG46" s="35">
        <v>0</v>
      </c>
      <c r="AH46" s="35">
        <v>0</v>
      </c>
      <c r="AI46" s="35">
        <v>0</v>
      </c>
      <c r="AJ46" s="35">
        <f>H46+L46+P46+T46+X46+AB46+AF46</f>
        <v>7</v>
      </c>
      <c r="AK46" s="35">
        <f aca="true" t="shared" si="27" ref="AK46:AM47">I46+M46+Q46+U46+Y46+AC46+AG46</f>
        <v>6</v>
      </c>
      <c r="AL46" s="35">
        <f>J46+N46+R46+V46+Z46+AD46+AH46</f>
        <v>48</v>
      </c>
      <c r="AM46" s="35">
        <f t="shared" si="27"/>
        <v>40</v>
      </c>
      <c r="AN46" s="46">
        <f t="shared" si="21"/>
        <v>8</v>
      </c>
      <c r="AO46" s="46">
        <f t="shared" si="22"/>
        <v>137</v>
      </c>
      <c r="AP46" s="33"/>
    </row>
    <row r="47" spans="1:42" s="12" customFormat="1" ht="12.75">
      <c r="A47" s="43"/>
      <c r="B47" s="43"/>
      <c r="C47" s="34" t="s">
        <v>10</v>
      </c>
      <c r="D47" s="35">
        <v>7</v>
      </c>
      <c r="E47" s="35">
        <v>7</v>
      </c>
      <c r="F47" s="35">
        <v>64</v>
      </c>
      <c r="G47" s="35">
        <v>64</v>
      </c>
      <c r="H47" s="35">
        <v>0</v>
      </c>
      <c r="I47" s="35">
        <v>0</v>
      </c>
      <c r="J47" s="35">
        <v>0</v>
      </c>
      <c r="K47" s="35">
        <v>0</v>
      </c>
      <c r="L47" s="35">
        <v>17</v>
      </c>
      <c r="M47" s="35">
        <v>16</v>
      </c>
      <c r="N47" s="35">
        <v>136</v>
      </c>
      <c r="O47" s="35">
        <v>123</v>
      </c>
      <c r="P47" s="35">
        <v>8</v>
      </c>
      <c r="Q47" s="35">
        <v>7</v>
      </c>
      <c r="R47" s="35">
        <v>67</v>
      </c>
      <c r="S47" s="35">
        <v>55</v>
      </c>
      <c r="T47" s="35">
        <v>3</v>
      </c>
      <c r="U47" s="35">
        <v>2</v>
      </c>
      <c r="V47" s="35">
        <v>21</v>
      </c>
      <c r="W47" s="35">
        <v>17</v>
      </c>
      <c r="X47" s="74">
        <v>2</v>
      </c>
      <c r="Y47" s="35">
        <v>1</v>
      </c>
      <c r="Z47" s="35">
        <v>10</v>
      </c>
      <c r="AA47" s="35">
        <v>5</v>
      </c>
      <c r="AB47" s="83">
        <v>3</v>
      </c>
      <c r="AC47" s="35">
        <v>2</v>
      </c>
      <c r="AD47" s="35">
        <v>16</v>
      </c>
      <c r="AE47" s="35">
        <v>10</v>
      </c>
      <c r="AF47" s="92">
        <v>0</v>
      </c>
      <c r="AG47" s="35">
        <v>0</v>
      </c>
      <c r="AH47" s="35">
        <v>0</v>
      </c>
      <c r="AI47" s="35">
        <v>0</v>
      </c>
      <c r="AJ47" s="35">
        <f>H47+L47+P47+T47+X47+AB47+AF47</f>
        <v>33</v>
      </c>
      <c r="AK47" s="35">
        <f t="shared" si="27"/>
        <v>28</v>
      </c>
      <c r="AL47" s="35">
        <f t="shared" si="27"/>
        <v>250</v>
      </c>
      <c r="AM47" s="35">
        <f t="shared" si="27"/>
        <v>210</v>
      </c>
      <c r="AN47" s="46">
        <f t="shared" si="21"/>
        <v>40</v>
      </c>
      <c r="AO47" s="46">
        <f t="shared" si="22"/>
        <v>314</v>
      </c>
      <c r="AP47" s="33"/>
    </row>
    <row r="48" spans="1:42" s="12" customFormat="1" ht="12.75">
      <c r="A48" s="43"/>
      <c r="B48" s="43"/>
      <c r="C48" s="34" t="s">
        <v>11</v>
      </c>
      <c r="D48" s="35"/>
      <c r="E48" s="35"/>
      <c r="F48" s="35"/>
      <c r="G48" s="35"/>
      <c r="H48" s="35"/>
      <c r="I48" s="35"/>
      <c r="J48" s="35"/>
      <c r="K48" s="35"/>
      <c r="L48" s="35">
        <v>1</v>
      </c>
      <c r="M48" s="35">
        <v>1</v>
      </c>
      <c r="N48" s="35">
        <v>4</v>
      </c>
      <c r="O48" s="35">
        <v>4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74">
        <v>1</v>
      </c>
      <c r="Y48" s="35">
        <v>1</v>
      </c>
      <c r="Z48" s="35">
        <v>4</v>
      </c>
      <c r="AA48" s="35">
        <v>4</v>
      </c>
      <c r="AB48" s="83"/>
      <c r="AC48" s="35"/>
      <c r="AD48" s="35"/>
      <c r="AE48" s="35"/>
      <c r="AF48" s="92"/>
      <c r="AG48" s="35"/>
      <c r="AH48" s="35"/>
      <c r="AI48" s="35"/>
      <c r="AJ48" s="35">
        <f t="shared" si="23"/>
        <v>2</v>
      </c>
      <c r="AK48" s="35">
        <f t="shared" si="24"/>
        <v>2</v>
      </c>
      <c r="AL48" s="35">
        <f t="shared" si="25"/>
        <v>8</v>
      </c>
      <c r="AM48" s="35">
        <f t="shared" si="26"/>
        <v>8</v>
      </c>
      <c r="AN48" s="46">
        <f t="shared" si="21"/>
        <v>2</v>
      </c>
      <c r="AO48" s="46">
        <f t="shared" si="22"/>
        <v>8</v>
      </c>
      <c r="AP48" s="33"/>
    </row>
    <row r="49" spans="1:42" s="12" customFormat="1" ht="12.75">
      <c r="A49" s="43"/>
      <c r="B49" s="43"/>
      <c r="C49" s="34" t="s">
        <v>12</v>
      </c>
      <c r="D49" s="35"/>
      <c r="E49" s="35"/>
      <c r="F49" s="35"/>
      <c r="G49" s="35"/>
      <c r="H49" s="35"/>
      <c r="I49" s="35"/>
      <c r="J49" s="35"/>
      <c r="K49" s="35"/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/>
      <c r="U49" s="35"/>
      <c r="V49" s="35"/>
      <c r="W49" s="35"/>
      <c r="X49" s="74"/>
      <c r="Y49" s="35"/>
      <c r="Z49" s="35"/>
      <c r="AA49" s="35"/>
      <c r="AB49" s="83"/>
      <c r="AC49" s="35"/>
      <c r="AD49" s="35"/>
      <c r="AE49" s="35"/>
      <c r="AF49" s="92"/>
      <c r="AG49" s="35"/>
      <c r="AH49" s="35"/>
      <c r="AI49" s="35"/>
      <c r="AJ49" s="35">
        <f t="shared" si="23"/>
        <v>0</v>
      </c>
      <c r="AK49" s="35">
        <f t="shared" si="24"/>
        <v>0</v>
      </c>
      <c r="AL49" s="35">
        <f t="shared" si="25"/>
        <v>0</v>
      </c>
      <c r="AM49" s="35">
        <f t="shared" si="26"/>
        <v>0</v>
      </c>
      <c r="AN49" s="46">
        <f t="shared" si="21"/>
        <v>0</v>
      </c>
      <c r="AO49" s="46">
        <f t="shared" si="22"/>
        <v>0</v>
      </c>
      <c r="AP49" s="33"/>
    </row>
    <row r="50" spans="1:42" s="12" customFormat="1" ht="12.75">
      <c r="A50" s="43"/>
      <c r="B50" s="43"/>
      <c r="C50" s="34" t="s">
        <v>13</v>
      </c>
      <c r="D50" s="35"/>
      <c r="E50" s="35"/>
      <c r="F50" s="35"/>
      <c r="G50" s="35"/>
      <c r="H50" s="35"/>
      <c r="I50" s="35"/>
      <c r="J50" s="35"/>
      <c r="K50" s="35"/>
      <c r="L50" s="35">
        <v>1</v>
      </c>
      <c r="M50" s="35">
        <v>0</v>
      </c>
      <c r="N50" s="35">
        <v>12</v>
      </c>
      <c r="O50" s="35">
        <v>0</v>
      </c>
      <c r="P50" s="35"/>
      <c r="Q50" s="35"/>
      <c r="R50" s="35"/>
      <c r="S50" s="35"/>
      <c r="T50" s="35"/>
      <c r="U50" s="35"/>
      <c r="V50" s="35"/>
      <c r="W50" s="35"/>
      <c r="X50" s="74"/>
      <c r="Y50" s="35"/>
      <c r="Z50" s="35"/>
      <c r="AA50" s="35"/>
      <c r="AB50" s="83"/>
      <c r="AC50" s="35"/>
      <c r="AD50" s="35"/>
      <c r="AE50" s="35"/>
      <c r="AF50" s="92"/>
      <c r="AG50" s="35"/>
      <c r="AH50" s="35"/>
      <c r="AI50" s="35"/>
      <c r="AJ50" s="35">
        <f t="shared" si="23"/>
        <v>1</v>
      </c>
      <c r="AK50" s="35">
        <f t="shared" si="24"/>
        <v>0</v>
      </c>
      <c r="AL50" s="35">
        <f t="shared" si="25"/>
        <v>12</v>
      </c>
      <c r="AM50" s="35">
        <f t="shared" si="26"/>
        <v>0</v>
      </c>
      <c r="AN50" s="46">
        <f t="shared" si="21"/>
        <v>1</v>
      </c>
      <c r="AO50" s="46">
        <f t="shared" si="22"/>
        <v>12</v>
      </c>
      <c r="AP50" s="33"/>
    </row>
    <row r="51" spans="1:42" s="12" customFormat="1" ht="12.75">
      <c r="A51" s="43"/>
      <c r="B51" s="43"/>
      <c r="C51" s="34" t="s">
        <v>14</v>
      </c>
      <c r="D51" s="35">
        <f aca="true" t="shared" si="28" ref="D51:AE51">SUM(D43:D50)</f>
        <v>57</v>
      </c>
      <c r="E51" s="35">
        <f t="shared" si="28"/>
        <v>57</v>
      </c>
      <c r="F51" s="35">
        <f t="shared" si="28"/>
        <v>813</v>
      </c>
      <c r="G51" s="35">
        <f t="shared" si="28"/>
        <v>813</v>
      </c>
      <c r="H51" s="35">
        <f t="shared" si="28"/>
        <v>0</v>
      </c>
      <c r="I51" s="35">
        <f t="shared" si="28"/>
        <v>0</v>
      </c>
      <c r="J51" s="35">
        <f t="shared" si="28"/>
        <v>0</v>
      </c>
      <c r="K51" s="35">
        <f t="shared" si="28"/>
        <v>0</v>
      </c>
      <c r="L51" s="35">
        <f t="shared" si="28"/>
        <v>47</v>
      </c>
      <c r="M51" s="35">
        <f t="shared" si="28"/>
        <v>44</v>
      </c>
      <c r="N51" s="35">
        <f t="shared" si="28"/>
        <v>449</v>
      </c>
      <c r="O51" s="35">
        <f t="shared" si="28"/>
        <v>418</v>
      </c>
      <c r="P51" s="35">
        <f t="shared" si="28"/>
        <v>11</v>
      </c>
      <c r="Q51" s="35">
        <f t="shared" si="28"/>
        <v>9</v>
      </c>
      <c r="R51" s="35">
        <f t="shared" si="28"/>
        <v>85</v>
      </c>
      <c r="S51" s="35">
        <f t="shared" si="28"/>
        <v>69</v>
      </c>
      <c r="T51" s="35">
        <f t="shared" si="28"/>
        <v>6</v>
      </c>
      <c r="U51" s="35">
        <f t="shared" si="28"/>
        <v>4</v>
      </c>
      <c r="V51" s="35">
        <f t="shared" si="28"/>
        <v>42</v>
      </c>
      <c r="W51" s="35">
        <f t="shared" si="28"/>
        <v>31</v>
      </c>
      <c r="X51" s="74">
        <f t="shared" si="28"/>
        <v>5</v>
      </c>
      <c r="Y51" s="35">
        <f t="shared" si="28"/>
        <v>3</v>
      </c>
      <c r="Z51" s="35">
        <f t="shared" si="28"/>
        <v>26</v>
      </c>
      <c r="AA51" s="35">
        <f t="shared" si="28"/>
        <v>15</v>
      </c>
      <c r="AB51" s="83">
        <f t="shared" si="28"/>
        <v>4</v>
      </c>
      <c r="AC51" s="35">
        <f t="shared" si="28"/>
        <v>2</v>
      </c>
      <c r="AD51" s="35">
        <f t="shared" si="28"/>
        <v>24</v>
      </c>
      <c r="AE51" s="35">
        <f t="shared" si="28"/>
        <v>10</v>
      </c>
      <c r="AF51" s="92">
        <f aca="true" t="shared" si="29" ref="AF51:AM51">SUM(AF43:AF50)</f>
        <v>0</v>
      </c>
      <c r="AG51" s="35">
        <f t="shared" si="29"/>
        <v>0</v>
      </c>
      <c r="AH51" s="35">
        <f t="shared" si="29"/>
        <v>0</v>
      </c>
      <c r="AI51" s="35">
        <f t="shared" si="29"/>
        <v>0</v>
      </c>
      <c r="AJ51" s="35">
        <f t="shared" si="29"/>
        <v>73</v>
      </c>
      <c r="AK51" s="35">
        <f t="shared" si="29"/>
        <v>62</v>
      </c>
      <c r="AL51" s="35">
        <f t="shared" si="29"/>
        <v>626</v>
      </c>
      <c r="AM51" s="35">
        <f t="shared" si="29"/>
        <v>543</v>
      </c>
      <c r="AN51" s="46">
        <f t="shared" si="21"/>
        <v>130</v>
      </c>
      <c r="AO51" s="46">
        <f t="shared" si="22"/>
        <v>1439</v>
      </c>
      <c r="AP51" s="33"/>
    </row>
    <row r="52" spans="1:42" s="12" customFormat="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73"/>
      <c r="Y52" s="65"/>
      <c r="Z52" s="65"/>
      <c r="AA52" s="65"/>
      <c r="AB52" s="82"/>
      <c r="AC52" s="65"/>
      <c r="AD52" s="65"/>
      <c r="AE52" s="65"/>
      <c r="AF52" s="91"/>
      <c r="AG52" s="65"/>
      <c r="AH52" s="65"/>
      <c r="AI52" s="65"/>
      <c r="AJ52" s="65"/>
      <c r="AK52" s="65"/>
      <c r="AL52" s="65"/>
      <c r="AM52" s="65"/>
      <c r="AN52" s="43"/>
      <c r="AO52" s="43"/>
      <c r="AP52" s="42"/>
    </row>
    <row r="53" spans="1:42" s="12" customFormat="1" ht="12.75">
      <c r="A53" s="43">
        <v>5</v>
      </c>
      <c r="B53" s="43"/>
      <c r="C53" s="105" t="s">
        <v>46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43"/>
      <c r="AO53" s="43"/>
      <c r="AP53" s="42"/>
    </row>
    <row r="54" spans="1:42" s="12" customFormat="1" ht="12.75">
      <c r="A54" s="43"/>
      <c r="B54" s="43"/>
      <c r="C54" s="41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/>
      <c r="Q54" s="43"/>
      <c r="R54" s="43"/>
      <c r="S54" s="43"/>
      <c r="T54" s="43"/>
      <c r="U54" s="43"/>
      <c r="V54" s="43"/>
      <c r="W54" s="43"/>
      <c r="X54" s="72"/>
      <c r="Y54" s="43"/>
      <c r="Z54" s="43"/>
      <c r="AA54" s="43"/>
      <c r="AB54" s="81"/>
      <c r="AC54" s="43"/>
      <c r="AD54" s="43"/>
      <c r="AE54" s="43"/>
      <c r="AF54" s="90"/>
      <c r="AG54" s="43"/>
      <c r="AH54" s="43"/>
      <c r="AI54" s="43"/>
      <c r="AJ54" s="43">
        <f>M54+P54+T54+X54+AB54+AF54</f>
        <v>0</v>
      </c>
      <c r="AK54" s="43">
        <f>M54+Q54+U54+Y54+AC54+AG54</f>
        <v>0</v>
      </c>
      <c r="AL54" s="43">
        <f>N54+R54+V54+Z54+AD54+AH54</f>
        <v>0</v>
      </c>
      <c r="AM54" s="43">
        <f>O54+S54+W54+AA54+AE54+AI54</f>
        <v>0</v>
      </c>
      <c r="AN54" s="47">
        <f>D54+AJ54</f>
        <v>0</v>
      </c>
      <c r="AO54" s="47">
        <f>J54+AL54</f>
        <v>0</v>
      </c>
      <c r="AP54" s="42"/>
    </row>
    <row r="55" spans="1:42" s="12" customFormat="1" ht="12.75">
      <c r="A55" s="43"/>
      <c r="B55" s="41"/>
      <c r="C55" s="41" t="s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2"/>
      <c r="Y55" s="43"/>
      <c r="Z55" s="43"/>
      <c r="AA55" s="43"/>
      <c r="AB55" s="81"/>
      <c r="AC55" s="43"/>
      <c r="AD55" s="43"/>
      <c r="AE55" s="43"/>
      <c r="AF55" s="90"/>
      <c r="AG55" s="43"/>
      <c r="AH55" s="43"/>
      <c r="AI55" s="43"/>
      <c r="AJ55" s="43">
        <f aca="true" t="shared" si="30" ref="AJ55:AJ61">H55+L55+P55+T55+X55+AB55+AF55</f>
        <v>0</v>
      </c>
      <c r="AK55" s="43">
        <f aca="true" t="shared" si="31" ref="AK55:AK61">I55+M55+Q55+U55+Y55+AC55+AG55</f>
        <v>0</v>
      </c>
      <c r="AL55" s="43">
        <f aca="true" t="shared" si="32" ref="AL55:AL61">J55+N55+R55+V55+Z55+AD55+AH55</f>
        <v>0</v>
      </c>
      <c r="AM55" s="43">
        <f aca="true" t="shared" si="33" ref="AM55:AM61">K55+O55+S55+W55+AA55+AE55+AI55</f>
        <v>0</v>
      </c>
      <c r="AN55" s="47">
        <f aca="true" t="shared" si="34" ref="AN55:AN62">D55+AJ55</f>
        <v>0</v>
      </c>
      <c r="AO55" s="47">
        <f aca="true" t="shared" si="35" ref="AO55:AO62">F55+AL55</f>
        <v>0</v>
      </c>
      <c r="AP55" s="42"/>
    </row>
    <row r="56" spans="1:42" s="12" customFormat="1" ht="12.75">
      <c r="A56" s="43"/>
      <c r="B56" s="43"/>
      <c r="C56" s="41" t="s">
        <v>8</v>
      </c>
      <c r="D56" s="43"/>
      <c r="E56" s="43"/>
      <c r="F56" s="43"/>
      <c r="G56" s="43"/>
      <c r="H56" s="43"/>
      <c r="I56" s="43"/>
      <c r="J56" s="43"/>
      <c r="K56" s="43"/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/>
      <c r="U56" s="43"/>
      <c r="V56" s="43"/>
      <c r="W56" s="43"/>
      <c r="X56" s="72">
        <v>0</v>
      </c>
      <c r="Y56" s="43">
        <v>0</v>
      </c>
      <c r="Z56" s="43">
        <v>0</v>
      </c>
      <c r="AA56" s="43">
        <v>0</v>
      </c>
      <c r="AB56" s="81">
        <v>0</v>
      </c>
      <c r="AC56" s="43">
        <v>0</v>
      </c>
      <c r="AD56" s="43">
        <v>0</v>
      </c>
      <c r="AE56" s="43">
        <v>0</v>
      </c>
      <c r="AF56" s="90">
        <v>0</v>
      </c>
      <c r="AG56" s="43">
        <v>0</v>
      </c>
      <c r="AH56" s="43">
        <v>0</v>
      </c>
      <c r="AI56" s="43">
        <v>0</v>
      </c>
      <c r="AJ56" s="43">
        <f t="shared" si="30"/>
        <v>0</v>
      </c>
      <c r="AK56" s="43">
        <f t="shared" si="31"/>
        <v>0</v>
      </c>
      <c r="AL56" s="43">
        <f t="shared" si="32"/>
        <v>0</v>
      </c>
      <c r="AM56" s="43">
        <f t="shared" si="33"/>
        <v>0</v>
      </c>
      <c r="AN56" s="47">
        <f t="shared" si="34"/>
        <v>0</v>
      </c>
      <c r="AO56" s="47">
        <f t="shared" si="35"/>
        <v>0</v>
      </c>
      <c r="AP56" s="42"/>
    </row>
    <row r="57" spans="1:42" s="12" customFormat="1" ht="12.75">
      <c r="A57" s="43"/>
      <c r="B57" s="43"/>
      <c r="C57" s="41" t="s">
        <v>9</v>
      </c>
      <c r="D57" s="43"/>
      <c r="E57" s="43"/>
      <c r="F57" s="43"/>
      <c r="G57" s="43"/>
      <c r="H57" s="43"/>
      <c r="I57" s="43"/>
      <c r="J57" s="43"/>
      <c r="K57" s="43"/>
      <c r="L57" s="43">
        <v>0</v>
      </c>
      <c r="M57" s="43">
        <v>0</v>
      </c>
      <c r="N57" s="43">
        <v>0</v>
      </c>
      <c r="O57" s="43">
        <v>0</v>
      </c>
      <c r="P57" s="43"/>
      <c r="Q57" s="43"/>
      <c r="R57" s="43"/>
      <c r="S57" s="43"/>
      <c r="T57" s="47"/>
      <c r="U57" s="47"/>
      <c r="V57" s="47"/>
      <c r="W57" s="47"/>
      <c r="X57" s="72"/>
      <c r="Y57" s="43"/>
      <c r="Z57" s="43"/>
      <c r="AA57" s="43"/>
      <c r="AB57" s="81"/>
      <c r="AC57" s="43"/>
      <c r="AD57" s="43"/>
      <c r="AE57" s="43"/>
      <c r="AF57" s="90"/>
      <c r="AG57" s="43"/>
      <c r="AH57" s="43"/>
      <c r="AI57" s="43"/>
      <c r="AJ57" s="43">
        <f t="shared" si="30"/>
        <v>0</v>
      </c>
      <c r="AK57" s="43">
        <f t="shared" si="31"/>
        <v>0</v>
      </c>
      <c r="AL57" s="43">
        <f t="shared" si="32"/>
        <v>0</v>
      </c>
      <c r="AM57" s="43">
        <f t="shared" si="33"/>
        <v>0</v>
      </c>
      <c r="AN57" s="47">
        <f t="shared" si="34"/>
        <v>0</v>
      </c>
      <c r="AO57" s="47">
        <f t="shared" si="35"/>
        <v>0</v>
      </c>
      <c r="AP57" s="42"/>
    </row>
    <row r="58" spans="1:42" s="12" customFormat="1" ht="12.75">
      <c r="A58" s="43"/>
      <c r="B58" s="43"/>
      <c r="C58" s="41" t="s">
        <v>173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2"/>
      <c r="Y58" s="43"/>
      <c r="Z58" s="43"/>
      <c r="AA58" s="43"/>
      <c r="AB58" s="81"/>
      <c r="AC58" s="43"/>
      <c r="AD58" s="43"/>
      <c r="AE58" s="43"/>
      <c r="AF58" s="90"/>
      <c r="AG58" s="43"/>
      <c r="AH58" s="43"/>
      <c r="AI58" s="43"/>
      <c r="AJ58" s="43">
        <f t="shared" si="30"/>
        <v>0</v>
      </c>
      <c r="AK58" s="43">
        <f t="shared" si="31"/>
        <v>0</v>
      </c>
      <c r="AL58" s="43">
        <f t="shared" si="32"/>
        <v>0</v>
      </c>
      <c r="AM58" s="43">
        <f t="shared" si="33"/>
        <v>0</v>
      </c>
      <c r="AN58" s="47">
        <f t="shared" si="34"/>
        <v>0</v>
      </c>
      <c r="AO58" s="47">
        <f t="shared" si="35"/>
        <v>0</v>
      </c>
      <c r="AP58" s="42"/>
    </row>
    <row r="59" spans="1:42" s="12" customFormat="1" ht="12.75">
      <c r="A59" s="43"/>
      <c r="B59" s="43"/>
      <c r="C59" s="41" t="s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2"/>
      <c r="Y59" s="43"/>
      <c r="Z59" s="43"/>
      <c r="AA59" s="43"/>
      <c r="AB59" s="81"/>
      <c r="AC59" s="43"/>
      <c r="AD59" s="43"/>
      <c r="AE59" s="43"/>
      <c r="AF59" s="90"/>
      <c r="AG59" s="43"/>
      <c r="AH59" s="43"/>
      <c r="AI59" s="43"/>
      <c r="AJ59" s="43">
        <f t="shared" si="30"/>
        <v>0</v>
      </c>
      <c r="AK59" s="43">
        <f t="shared" si="31"/>
        <v>0</v>
      </c>
      <c r="AL59" s="43">
        <f t="shared" si="32"/>
        <v>0</v>
      </c>
      <c r="AM59" s="43">
        <f t="shared" si="33"/>
        <v>0</v>
      </c>
      <c r="AN59" s="47">
        <f t="shared" si="34"/>
        <v>0</v>
      </c>
      <c r="AO59" s="47">
        <f t="shared" si="35"/>
        <v>0</v>
      </c>
      <c r="AP59" s="42"/>
    </row>
    <row r="60" spans="1:42" s="12" customFormat="1" ht="12.75">
      <c r="A60" s="43"/>
      <c r="B60" s="43"/>
      <c r="C60" s="41" t="s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v>0</v>
      </c>
      <c r="Q60" s="43">
        <v>0</v>
      </c>
      <c r="R60" s="43">
        <v>0</v>
      </c>
      <c r="S60" s="43">
        <v>0</v>
      </c>
      <c r="T60" s="43"/>
      <c r="U60" s="43"/>
      <c r="V60" s="43"/>
      <c r="W60" s="43"/>
      <c r="X60" s="72"/>
      <c r="Y60" s="43"/>
      <c r="Z60" s="43"/>
      <c r="AA60" s="43"/>
      <c r="AB60" s="81"/>
      <c r="AC60" s="43"/>
      <c r="AD60" s="43"/>
      <c r="AE60" s="43"/>
      <c r="AF60" s="90"/>
      <c r="AG60" s="43"/>
      <c r="AH60" s="43"/>
      <c r="AI60" s="43"/>
      <c r="AJ60" s="43">
        <f t="shared" si="30"/>
        <v>0</v>
      </c>
      <c r="AK60" s="43">
        <f t="shared" si="31"/>
        <v>0</v>
      </c>
      <c r="AL60" s="43">
        <f t="shared" si="32"/>
        <v>0</v>
      </c>
      <c r="AM60" s="43">
        <f t="shared" si="33"/>
        <v>0</v>
      </c>
      <c r="AN60" s="47">
        <f t="shared" si="34"/>
        <v>0</v>
      </c>
      <c r="AO60" s="47">
        <f t="shared" si="35"/>
        <v>0</v>
      </c>
      <c r="AP60" s="42"/>
    </row>
    <row r="61" spans="1:42" s="12" customFormat="1" ht="12.75">
      <c r="A61" s="43"/>
      <c r="B61" s="43"/>
      <c r="C61" s="41" t="s">
        <v>13</v>
      </c>
      <c r="D61" s="43"/>
      <c r="E61" s="43"/>
      <c r="F61" s="43"/>
      <c r="G61" s="43"/>
      <c r="H61" s="43"/>
      <c r="I61" s="43"/>
      <c r="J61" s="43"/>
      <c r="K61" s="43"/>
      <c r="L61" s="43">
        <v>0</v>
      </c>
      <c r="M61" s="43">
        <v>0</v>
      </c>
      <c r="N61" s="43">
        <v>0</v>
      </c>
      <c r="O61" s="43">
        <v>0</v>
      </c>
      <c r="P61" s="43"/>
      <c r="Q61" s="43"/>
      <c r="R61" s="43"/>
      <c r="S61" s="43"/>
      <c r="T61" s="43"/>
      <c r="U61" s="43"/>
      <c r="V61" s="43"/>
      <c r="W61" s="43"/>
      <c r="X61" s="72"/>
      <c r="Y61" s="43"/>
      <c r="Z61" s="43"/>
      <c r="AA61" s="43"/>
      <c r="AB61" s="81"/>
      <c r="AC61" s="43"/>
      <c r="AD61" s="43"/>
      <c r="AE61" s="43"/>
      <c r="AF61" s="90"/>
      <c r="AG61" s="43"/>
      <c r="AH61" s="43"/>
      <c r="AI61" s="43"/>
      <c r="AJ61" s="43">
        <f t="shared" si="30"/>
        <v>0</v>
      </c>
      <c r="AK61" s="43">
        <f t="shared" si="31"/>
        <v>0</v>
      </c>
      <c r="AL61" s="43">
        <f t="shared" si="32"/>
        <v>0</v>
      </c>
      <c r="AM61" s="43">
        <f t="shared" si="33"/>
        <v>0</v>
      </c>
      <c r="AN61" s="47">
        <f t="shared" si="34"/>
        <v>0</v>
      </c>
      <c r="AO61" s="47">
        <f t="shared" si="35"/>
        <v>0</v>
      </c>
      <c r="AP61" s="42"/>
    </row>
    <row r="62" spans="1:42" s="12" customFormat="1" ht="12.75">
      <c r="A62" s="43"/>
      <c r="B62" s="43"/>
      <c r="C62" s="41" t="s">
        <v>14</v>
      </c>
      <c r="D62" s="43"/>
      <c r="E62" s="43"/>
      <c r="F62" s="43"/>
      <c r="G62" s="43"/>
      <c r="H62" s="43"/>
      <c r="I62" s="43"/>
      <c r="J62" s="43"/>
      <c r="K62" s="43"/>
      <c r="L62" s="43">
        <f aca="true" t="shared" si="36" ref="L62:AE62">SUM(L54:L61)</f>
        <v>0</v>
      </c>
      <c r="M62" s="43">
        <f t="shared" si="36"/>
        <v>0</v>
      </c>
      <c r="N62" s="43">
        <f t="shared" si="36"/>
        <v>0</v>
      </c>
      <c r="O62" s="43">
        <v>0</v>
      </c>
      <c r="P62" s="43">
        <f t="shared" si="36"/>
        <v>0</v>
      </c>
      <c r="Q62" s="43">
        <f t="shared" si="36"/>
        <v>0</v>
      </c>
      <c r="R62" s="43">
        <f t="shared" si="36"/>
        <v>0</v>
      </c>
      <c r="S62" s="43">
        <f t="shared" si="36"/>
        <v>0</v>
      </c>
      <c r="T62" s="43">
        <f t="shared" si="36"/>
        <v>0</v>
      </c>
      <c r="U62" s="43">
        <f t="shared" si="36"/>
        <v>0</v>
      </c>
      <c r="V62" s="43">
        <f t="shared" si="36"/>
        <v>0</v>
      </c>
      <c r="W62" s="43">
        <f t="shared" si="36"/>
        <v>0</v>
      </c>
      <c r="X62" s="72">
        <f t="shared" si="36"/>
        <v>0</v>
      </c>
      <c r="Y62" s="43">
        <f t="shared" si="36"/>
        <v>0</v>
      </c>
      <c r="Z62" s="43">
        <f t="shared" si="36"/>
        <v>0</v>
      </c>
      <c r="AA62" s="43">
        <f t="shared" si="36"/>
        <v>0</v>
      </c>
      <c r="AB62" s="81">
        <f t="shared" si="36"/>
        <v>0</v>
      </c>
      <c r="AC62" s="43">
        <f t="shared" si="36"/>
        <v>0</v>
      </c>
      <c r="AD62" s="43">
        <f t="shared" si="36"/>
        <v>0</v>
      </c>
      <c r="AE62" s="43">
        <f t="shared" si="36"/>
        <v>0</v>
      </c>
      <c r="AF62" s="90">
        <v>0</v>
      </c>
      <c r="AG62" s="43">
        <v>0</v>
      </c>
      <c r="AH62" s="43">
        <v>0</v>
      </c>
      <c r="AI62" s="43">
        <v>0</v>
      </c>
      <c r="AJ62" s="43">
        <f>H62+L62+P62+T62+X62+AB62+AF62</f>
        <v>0</v>
      </c>
      <c r="AK62" s="43">
        <f>I62+M62+Q62+U62+Y62+AC62+AG62</f>
        <v>0</v>
      </c>
      <c r="AL62" s="43">
        <f>J62+N62+R62+V62+Z62+AD62+AH62</f>
        <v>0</v>
      </c>
      <c r="AM62" s="43">
        <f>K62+O62+S62+W62+AA62+AE62+AI62</f>
        <v>0</v>
      </c>
      <c r="AN62" s="47">
        <f t="shared" si="34"/>
        <v>0</v>
      </c>
      <c r="AO62" s="47">
        <f t="shared" si="35"/>
        <v>0</v>
      </c>
      <c r="AP62" s="42"/>
    </row>
    <row r="63" spans="1:42" s="12" customFormat="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73"/>
      <c r="Y63" s="65"/>
      <c r="Z63" s="65"/>
      <c r="AA63" s="65"/>
      <c r="AB63" s="82"/>
      <c r="AC63" s="65"/>
      <c r="AD63" s="65"/>
      <c r="AE63" s="65"/>
      <c r="AF63" s="91"/>
      <c r="AG63" s="65"/>
      <c r="AH63" s="65"/>
      <c r="AI63" s="65"/>
      <c r="AJ63" s="65"/>
      <c r="AK63" s="65"/>
      <c r="AL63" s="65"/>
      <c r="AM63" s="65"/>
      <c r="AN63" s="43"/>
      <c r="AO63" s="43"/>
      <c r="AP63" s="42"/>
    </row>
    <row r="64" spans="1:42" s="12" customFormat="1" ht="12.75">
      <c r="A64" s="43">
        <v>6</v>
      </c>
      <c r="B64" s="43"/>
      <c r="C64" s="106" t="s">
        <v>50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43"/>
      <c r="AO64" s="43"/>
      <c r="AP64" s="42"/>
    </row>
    <row r="65" spans="1:42" s="12" customFormat="1" ht="12.75">
      <c r="A65" s="43"/>
      <c r="B65" s="43"/>
      <c r="C65" s="41" t="s">
        <v>6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2"/>
      <c r="Y65" s="43"/>
      <c r="Z65" s="43"/>
      <c r="AA65" s="43"/>
      <c r="AB65" s="81"/>
      <c r="AC65" s="43"/>
      <c r="AD65" s="43"/>
      <c r="AE65" s="43"/>
      <c r="AF65" s="90"/>
      <c r="AG65" s="43"/>
      <c r="AH65" s="43"/>
      <c r="AI65" s="43"/>
      <c r="AJ65" s="43"/>
      <c r="AK65" s="43"/>
      <c r="AL65" s="43"/>
      <c r="AM65" s="43"/>
      <c r="AN65" s="47"/>
      <c r="AO65" s="47"/>
      <c r="AP65" s="42"/>
    </row>
    <row r="66" spans="1:42" s="12" customFormat="1" ht="12.75">
      <c r="A66" s="43"/>
      <c r="B66" s="43"/>
      <c r="C66" s="41" t="s">
        <v>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2"/>
      <c r="Y66" s="43"/>
      <c r="Z66" s="43"/>
      <c r="AA66" s="43"/>
      <c r="AB66" s="81"/>
      <c r="AC66" s="43"/>
      <c r="AD66" s="43"/>
      <c r="AE66" s="43"/>
      <c r="AF66" s="90"/>
      <c r="AG66" s="43"/>
      <c r="AH66" s="43"/>
      <c r="AI66" s="43"/>
      <c r="AJ66" s="43"/>
      <c r="AK66" s="43"/>
      <c r="AL66" s="43"/>
      <c r="AM66" s="43"/>
      <c r="AN66" s="47"/>
      <c r="AO66" s="47"/>
      <c r="AP66" s="42"/>
    </row>
    <row r="67" spans="1:42" s="12" customFormat="1" ht="12.75">
      <c r="A67" s="43"/>
      <c r="B67" s="43"/>
      <c r="C67" s="41" t="s">
        <v>8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2"/>
      <c r="Y67" s="43"/>
      <c r="Z67" s="43"/>
      <c r="AA67" s="43"/>
      <c r="AB67" s="81"/>
      <c r="AC67" s="43"/>
      <c r="AD67" s="43"/>
      <c r="AE67" s="43"/>
      <c r="AF67" s="90"/>
      <c r="AG67" s="43"/>
      <c r="AH67" s="43"/>
      <c r="AI67" s="43"/>
      <c r="AJ67" s="43"/>
      <c r="AK67" s="43"/>
      <c r="AL67" s="43"/>
      <c r="AM67" s="43"/>
      <c r="AN67" s="47"/>
      <c r="AO67" s="47"/>
      <c r="AP67" s="42"/>
    </row>
    <row r="68" spans="1:42" s="12" customFormat="1" ht="12.75">
      <c r="A68" s="43"/>
      <c r="B68" s="43"/>
      <c r="C68" s="41" t="s">
        <v>9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72"/>
      <c r="Y68" s="43"/>
      <c r="Z68" s="43"/>
      <c r="AA68" s="43"/>
      <c r="AB68" s="81"/>
      <c r="AC68" s="43"/>
      <c r="AD68" s="43"/>
      <c r="AE68" s="43"/>
      <c r="AF68" s="90"/>
      <c r="AG68" s="43"/>
      <c r="AH68" s="43"/>
      <c r="AI68" s="43"/>
      <c r="AJ68" s="43"/>
      <c r="AK68" s="43"/>
      <c r="AL68" s="43"/>
      <c r="AM68" s="43"/>
      <c r="AN68" s="47"/>
      <c r="AO68" s="47"/>
      <c r="AP68" s="42"/>
    </row>
    <row r="69" spans="1:42" s="12" customFormat="1" ht="12.75">
      <c r="A69" s="43"/>
      <c r="B69" s="43"/>
      <c r="C69" s="41" t="s">
        <v>10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72"/>
      <c r="Y69" s="43"/>
      <c r="Z69" s="43"/>
      <c r="AA69" s="43"/>
      <c r="AB69" s="81"/>
      <c r="AC69" s="43"/>
      <c r="AD69" s="43"/>
      <c r="AE69" s="43"/>
      <c r="AF69" s="90"/>
      <c r="AG69" s="43"/>
      <c r="AH69" s="43"/>
      <c r="AI69" s="43"/>
      <c r="AJ69" s="43"/>
      <c r="AK69" s="43"/>
      <c r="AL69" s="43"/>
      <c r="AM69" s="43"/>
      <c r="AN69" s="47"/>
      <c r="AO69" s="47"/>
      <c r="AP69" s="42"/>
    </row>
    <row r="70" spans="1:42" s="12" customFormat="1" ht="12.75">
      <c r="A70" s="43"/>
      <c r="B70" s="43"/>
      <c r="C70" s="41" t="s">
        <v>11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72"/>
      <c r="Y70" s="43"/>
      <c r="Z70" s="43"/>
      <c r="AA70" s="43"/>
      <c r="AB70" s="81"/>
      <c r="AC70" s="43"/>
      <c r="AD70" s="43"/>
      <c r="AE70" s="43"/>
      <c r="AF70" s="90"/>
      <c r="AG70" s="43"/>
      <c r="AH70" s="43"/>
      <c r="AI70" s="43"/>
      <c r="AJ70" s="43"/>
      <c r="AK70" s="43"/>
      <c r="AL70" s="43"/>
      <c r="AM70" s="43"/>
      <c r="AN70" s="47"/>
      <c r="AO70" s="47"/>
      <c r="AP70" s="42"/>
    </row>
    <row r="71" spans="1:42" s="12" customFormat="1" ht="12.75">
      <c r="A71" s="43"/>
      <c r="B71" s="43"/>
      <c r="C71" s="41" t="s">
        <v>12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72"/>
      <c r="Y71" s="43"/>
      <c r="Z71" s="43"/>
      <c r="AA71" s="43"/>
      <c r="AB71" s="81"/>
      <c r="AC71" s="43"/>
      <c r="AD71" s="43"/>
      <c r="AE71" s="43"/>
      <c r="AF71" s="90"/>
      <c r="AG71" s="43"/>
      <c r="AH71" s="43"/>
      <c r="AI71" s="43"/>
      <c r="AJ71" s="43"/>
      <c r="AK71" s="43"/>
      <c r="AL71" s="43"/>
      <c r="AM71" s="43"/>
      <c r="AN71" s="47"/>
      <c r="AO71" s="47"/>
      <c r="AP71" s="42"/>
    </row>
    <row r="72" spans="1:41" s="33" customFormat="1" ht="12.75">
      <c r="A72" s="35"/>
      <c r="B72" s="35"/>
      <c r="C72" s="34" t="s">
        <v>13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>
        <v>1</v>
      </c>
      <c r="U72" s="35">
        <v>0</v>
      </c>
      <c r="V72" s="35">
        <v>3</v>
      </c>
      <c r="W72" s="35">
        <v>0</v>
      </c>
      <c r="X72" s="74"/>
      <c r="Y72" s="35"/>
      <c r="Z72" s="35"/>
      <c r="AA72" s="35"/>
      <c r="AB72" s="83"/>
      <c r="AC72" s="35"/>
      <c r="AD72" s="35"/>
      <c r="AE72" s="35"/>
      <c r="AF72" s="92"/>
      <c r="AG72" s="35"/>
      <c r="AH72" s="35"/>
      <c r="AI72" s="35"/>
      <c r="AJ72" s="35">
        <f>T72</f>
        <v>1</v>
      </c>
      <c r="AK72" s="35">
        <f>U72</f>
        <v>0</v>
      </c>
      <c r="AL72" s="35">
        <f>V72</f>
        <v>3</v>
      </c>
      <c r="AM72" s="35">
        <f>W72</f>
        <v>0</v>
      </c>
      <c r="AN72" s="46"/>
      <c r="AO72" s="46"/>
    </row>
    <row r="73" spans="1:42" s="12" customFormat="1" ht="12.75">
      <c r="A73" s="43"/>
      <c r="B73" s="43"/>
      <c r="C73" s="41" t="s">
        <v>14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35">
        <f>SUM(T72)</f>
        <v>1</v>
      </c>
      <c r="U73" s="35">
        <f>SUM(U72)</f>
        <v>0</v>
      </c>
      <c r="V73" s="35">
        <f>SUM(V72)</f>
        <v>3</v>
      </c>
      <c r="W73" s="35">
        <f>SUM(W72)</f>
        <v>0</v>
      </c>
      <c r="X73" s="72"/>
      <c r="Y73" s="43"/>
      <c r="Z73" s="43"/>
      <c r="AA73" s="43"/>
      <c r="AB73" s="81"/>
      <c r="AC73" s="43"/>
      <c r="AD73" s="43"/>
      <c r="AE73" s="43"/>
      <c r="AF73" s="90"/>
      <c r="AG73" s="43"/>
      <c r="AH73" s="43"/>
      <c r="AI73" s="43"/>
      <c r="AJ73" s="35">
        <f>SUM(AJ72)</f>
        <v>1</v>
      </c>
      <c r="AK73" s="35">
        <f>SUM(AK72)</f>
        <v>0</v>
      </c>
      <c r="AL73" s="35">
        <f>SUM(AL72)</f>
        <v>3</v>
      </c>
      <c r="AM73" s="35">
        <f>SUM(AM72)</f>
        <v>0</v>
      </c>
      <c r="AN73" s="47"/>
      <c r="AO73" s="47"/>
      <c r="AP73" s="42"/>
    </row>
    <row r="74" spans="1:42" s="12" customFormat="1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73"/>
      <c r="Y74" s="65"/>
      <c r="Z74" s="65"/>
      <c r="AA74" s="65"/>
      <c r="AB74" s="82"/>
      <c r="AC74" s="65"/>
      <c r="AD74" s="65"/>
      <c r="AE74" s="65"/>
      <c r="AF74" s="91"/>
      <c r="AG74" s="65"/>
      <c r="AH74" s="65"/>
      <c r="AI74" s="65"/>
      <c r="AJ74" s="65"/>
      <c r="AK74" s="65"/>
      <c r="AL74" s="65"/>
      <c r="AM74" s="65"/>
      <c r="AN74" s="43"/>
      <c r="AO74" s="43"/>
      <c r="AP74" s="42"/>
    </row>
    <row r="75" spans="1:42" s="12" customFormat="1" ht="12.75">
      <c r="A75" s="43">
        <v>7</v>
      </c>
      <c r="B75" s="43"/>
      <c r="C75" s="105" t="s">
        <v>51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43"/>
      <c r="AO75" s="43"/>
      <c r="AP75" s="42"/>
    </row>
    <row r="76" spans="1:42" s="12" customFormat="1" ht="12.75">
      <c r="A76" s="43"/>
      <c r="B76" s="43"/>
      <c r="C76" s="41" t="s">
        <v>6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2"/>
      <c r="Y76" s="43"/>
      <c r="Z76" s="43"/>
      <c r="AA76" s="43"/>
      <c r="AB76" s="81"/>
      <c r="AC76" s="43"/>
      <c r="AD76" s="43"/>
      <c r="AE76" s="43"/>
      <c r="AF76" s="90"/>
      <c r="AG76" s="43"/>
      <c r="AH76" s="43"/>
      <c r="AI76" s="43"/>
      <c r="AJ76" s="43"/>
      <c r="AK76" s="43"/>
      <c r="AL76" s="43"/>
      <c r="AM76" s="43"/>
      <c r="AN76" s="47"/>
      <c r="AO76" s="47"/>
      <c r="AP76" s="42"/>
    </row>
    <row r="77" spans="1:42" s="12" customFormat="1" ht="12.75">
      <c r="A77" s="43"/>
      <c r="B77" s="41"/>
      <c r="C77" s="41" t="s">
        <v>7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2"/>
      <c r="Y77" s="43"/>
      <c r="Z77" s="43"/>
      <c r="AA77" s="43"/>
      <c r="AB77" s="81"/>
      <c r="AC77" s="43"/>
      <c r="AD77" s="43"/>
      <c r="AE77" s="43"/>
      <c r="AF77" s="90"/>
      <c r="AG77" s="43"/>
      <c r="AH77" s="43"/>
      <c r="AI77" s="43"/>
      <c r="AJ77" s="43"/>
      <c r="AK77" s="43"/>
      <c r="AL77" s="43"/>
      <c r="AM77" s="43"/>
      <c r="AN77" s="47"/>
      <c r="AO77" s="47"/>
      <c r="AP77" s="42"/>
    </row>
    <row r="78" spans="1:42" s="12" customFormat="1" ht="12.75">
      <c r="A78" s="43"/>
      <c r="B78" s="43"/>
      <c r="C78" s="41" t="s">
        <v>8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2"/>
      <c r="Y78" s="43"/>
      <c r="Z78" s="43"/>
      <c r="AA78" s="43"/>
      <c r="AB78" s="81"/>
      <c r="AC78" s="43"/>
      <c r="AD78" s="43"/>
      <c r="AE78" s="43"/>
      <c r="AF78" s="90"/>
      <c r="AG78" s="43"/>
      <c r="AH78" s="43"/>
      <c r="AI78" s="43"/>
      <c r="AJ78" s="43"/>
      <c r="AK78" s="43"/>
      <c r="AL78" s="43"/>
      <c r="AM78" s="43"/>
      <c r="AN78" s="47"/>
      <c r="AO78" s="47"/>
      <c r="AP78" s="42"/>
    </row>
    <row r="79" spans="1:42" s="12" customFormat="1" ht="12.75">
      <c r="A79" s="43"/>
      <c r="B79" s="43"/>
      <c r="C79" s="41" t="s">
        <v>9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2"/>
      <c r="Y79" s="43"/>
      <c r="Z79" s="43"/>
      <c r="AA79" s="43"/>
      <c r="AB79" s="81"/>
      <c r="AC79" s="43"/>
      <c r="AD79" s="43"/>
      <c r="AE79" s="43"/>
      <c r="AF79" s="90"/>
      <c r="AG79" s="43"/>
      <c r="AH79" s="43"/>
      <c r="AI79" s="43"/>
      <c r="AJ79" s="43"/>
      <c r="AK79" s="43"/>
      <c r="AL79" s="43"/>
      <c r="AM79" s="43"/>
      <c r="AN79" s="47"/>
      <c r="AO79" s="47"/>
      <c r="AP79" s="42"/>
    </row>
    <row r="80" spans="1:42" s="12" customFormat="1" ht="12.75">
      <c r="A80" s="43"/>
      <c r="B80" s="43"/>
      <c r="C80" s="41" t="s">
        <v>10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2"/>
      <c r="Y80" s="43"/>
      <c r="Z80" s="43"/>
      <c r="AA80" s="43"/>
      <c r="AB80" s="81"/>
      <c r="AC80" s="43"/>
      <c r="AD80" s="43"/>
      <c r="AE80" s="43"/>
      <c r="AF80" s="90"/>
      <c r="AG80" s="43"/>
      <c r="AH80" s="43"/>
      <c r="AI80" s="43"/>
      <c r="AJ80" s="43"/>
      <c r="AK80" s="43"/>
      <c r="AL80" s="43"/>
      <c r="AM80" s="43"/>
      <c r="AN80" s="47"/>
      <c r="AO80" s="47"/>
      <c r="AP80" s="42"/>
    </row>
    <row r="81" spans="1:42" s="12" customFormat="1" ht="12.75">
      <c r="A81" s="43"/>
      <c r="B81" s="43"/>
      <c r="C81" s="41" t="s">
        <v>11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2"/>
      <c r="Y81" s="43"/>
      <c r="Z81" s="43"/>
      <c r="AA81" s="43"/>
      <c r="AB81" s="81"/>
      <c r="AC81" s="43"/>
      <c r="AD81" s="43"/>
      <c r="AE81" s="43"/>
      <c r="AF81" s="90"/>
      <c r="AG81" s="43"/>
      <c r="AH81" s="43"/>
      <c r="AI81" s="43"/>
      <c r="AJ81" s="43"/>
      <c r="AK81" s="43"/>
      <c r="AL81" s="43"/>
      <c r="AM81" s="43"/>
      <c r="AN81" s="47"/>
      <c r="AO81" s="47"/>
      <c r="AP81" s="42"/>
    </row>
    <row r="82" spans="1:42" s="12" customFormat="1" ht="12.75">
      <c r="A82" s="43"/>
      <c r="B82" s="43"/>
      <c r="C82" s="41" t="s">
        <v>12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2"/>
      <c r="Y82" s="43"/>
      <c r="Z82" s="43"/>
      <c r="AA82" s="43"/>
      <c r="AB82" s="81"/>
      <c r="AC82" s="43"/>
      <c r="AD82" s="43"/>
      <c r="AE82" s="43"/>
      <c r="AF82" s="90"/>
      <c r="AG82" s="43"/>
      <c r="AH82" s="43"/>
      <c r="AI82" s="43"/>
      <c r="AJ82" s="43"/>
      <c r="AK82" s="43"/>
      <c r="AL82" s="43"/>
      <c r="AM82" s="43"/>
      <c r="AN82" s="47"/>
      <c r="AO82" s="47"/>
      <c r="AP82" s="42"/>
    </row>
    <row r="83" spans="1:42" s="12" customFormat="1" ht="12.75">
      <c r="A83" s="43"/>
      <c r="B83" s="43"/>
      <c r="C83" s="41" t="s">
        <v>13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72"/>
      <c r="Y83" s="43"/>
      <c r="Z83" s="43"/>
      <c r="AA83" s="43"/>
      <c r="AB83" s="81"/>
      <c r="AC83" s="43"/>
      <c r="AD83" s="43"/>
      <c r="AE83" s="43"/>
      <c r="AF83" s="90"/>
      <c r="AG83" s="43"/>
      <c r="AH83" s="43"/>
      <c r="AI83" s="43"/>
      <c r="AJ83" s="43"/>
      <c r="AK83" s="43"/>
      <c r="AL83" s="43"/>
      <c r="AM83" s="43"/>
      <c r="AN83" s="47"/>
      <c r="AO83" s="47"/>
      <c r="AP83" s="42"/>
    </row>
    <row r="84" spans="1:42" s="12" customFormat="1" ht="12.75">
      <c r="A84" s="43"/>
      <c r="B84" s="43"/>
      <c r="C84" s="41" t="s">
        <v>14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72"/>
      <c r="Y84" s="43"/>
      <c r="Z84" s="43"/>
      <c r="AA84" s="43"/>
      <c r="AB84" s="81"/>
      <c r="AC84" s="43"/>
      <c r="AD84" s="43"/>
      <c r="AE84" s="43"/>
      <c r="AF84" s="90"/>
      <c r="AG84" s="43"/>
      <c r="AH84" s="43"/>
      <c r="AI84" s="43"/>
      <c r="AJ84" s="43"/>
      <c r="AK84" s="43"/>
      <c r="AL84" s="43"/>
      <c r="AM84" s="43"/>
      <c r="AN84" s="47"/>
      <c r="AO84" s="47"/>
      <c r="AP84" s="42"/>
    </row>
    <row r="85" spans="1:42" s="12" customFormat="1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73"/>
      <c r="Y85" s="65"/>
      <c r="Z85" s="65"/>
      <c r="AA85" s="65"/>
      <c r="AB85" s="82"/>
      <c r="AC85" s="65"/>
      <c r="AD85" s="65"/>
      <c r="AE85" s="65"/>
      <c r="AF85" s="91"/>
      <c r="AG85" s="65"/>
      <c r="AH85" s="65"/>
      <c r="AI85" s="65"/>
      <c r="AJ85" s="65"/>
      <c r="AK85" s="65"/>
      <c r="AL85" s="65"/>
      <c r="AM85" s="65"/>
      <c r="AN85" s="43"/>
      <c r="AO85" s="43"/>
      <c r="AP85" s="42"/>
    </row>
    <row r="86" spans="1:42" s="12" customFormat="1" ht="12.75">
      <c r="A86" s="35">
        <v>8</v>
      </c>
      <c r="B86" s="35"/>
      <c r="C86" s="98" t="s">
        <v>39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43"/>
      <c r="AO86" s="43"/>
      <c r="AP86" s="42"/>
    </row>
    <row r="87" spans="1:41" s="33" customFormat="1" ht="12.75">
      <c r="A87" s="35"/>
      <c r="B87" s="35"/>
      <c r="C87" s="34" t="s">
        <v>6</v>
      </c>
      <c r="D87" s="35">
        <v>60</v>
      </c>
      <c r="E87" s="35">
        <v>60</v>
      </c>
      <c r="F87" s="35">
        <v>649</v>
      </c>
      <c r="G87" s="35">
        <v>649</v>
      </c>
      <c r="H87" s="35"/>
      <c r="I87" s="35"/>
      <c r="J87" s="35"/>
      <c r="K87" s="35"/>
      <c r="L87" s="35">
        <v>25</v>
      </c>
      <c r="M87" s="35">
        <v>25</v>
      </c>
      <c r="N87" s="35">
        <v>195</v>
      </c>
      <c r="O87" s="35">
        <v>195</v>
      </c>
      <c r="P87" s="35">
        <v>8</v>
      </c>
      <c r="Q87" s="35">
        <v>8</v>
      </c>
      <c r="R87" s="35">
        <v>70</v>
      </c>
      <c r="S87" s="35">
        <v>70</v>
      </c>
      <c r="T87" s="35">
        <v>5</v>
      </c>
      <c r="U87" s="35">
        <v>3</v>
      </c>
      <c r="V87" s="35">
        <v>36</v>
      </c>
      <c r="W87" s="35">
        <v>25</v>
      </c>
      <c r="X87" s="74">
        <v>0</v>
      </c>
      <c r="Y87" s="35">
        <v>0</v>
      </c>
      <c r="Z87" s="35">
        <v>0</v>
      </c>
      <c r="AA87" s="35">
        <v>0</v>
      </c>
      <c r="AB87" s="83">
        <v>0</v>
      </c>
      <c r="AC87" s="35">
        <v>0</v>
      </c>
      <c r="AD87" s="35">
        <v>0</v>
      </c>
      <c r="AE87" s="35">
        <v>0</v>
      </c>
      <c r="AF87" s="92"/>
      <c r="AG87" s="35"/>
      <c r="AH87" s="35"/>
      <c r="AI87" s="35"/>
      <c r="AJ87" s="35">
        <f>L87+P87+T87+X87+AB87</f>
        <v>38</v>
      </c>
      <c r="AK87" s="35">
        <f>M87+Q87+U87+Y87+AC87</f>
        <v>36</v>
      </c>
      <c r="AL87" s="35">
        <f>N87+R87+V87+Z87+AD87</f>
        <v>301</v>
      </c>
      <c r="AM87" s="35">
        <f>O87+S87+W87+AA87+AE87</f>
        <v>290</v>
      </c>
      <c r="AN87" s="46">
        <f aca="true" t="shared" si="37" ref="AN87:AN95">D87+AJ87</f>
        <v>98</v>
      </c>
      <c r="AO87" s="46">
        <f aca="true" t="shared" si="38" ref="AO87:AO95">F87+AL87</f>
        <v>950</v>
      </c>
    </row>
    <row r="88" spans="1:41" s="33" customFormat="1" ht="12.75">
      <c r="A88" s="35"/>
      <c r="B88" s="35"/>
      <c r="C88" s="34" t="s">
        <v>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74">
        <v>0</v>
      </c>
      <c r="Y88" s="35">
        <v>0</v>
      </c>
      <c r="Z88" s="35">
        <v>0</v>
      </c>
      <c r="AA88" s="35">
        <v>0</v>
      </c>
      <c r="AB88" s="83"/>
      <c r="AC88" s="35"/>
      <c r="AD88" s="35"/>
      <c r="AE88" s="35"/>
      <c r="AF88" s="92"/>
      <c r="AG88" s="35"/>
      <c r="AH88" s="35"/>
      <c r="AI88" s="35"/>
      <c r="AJ88" s="35">
        <f aca="true" t="shared" si="39" ref="AJ88:AJ95">L88+P88+T88+X88+AB88</f>
        <v>0</v>
      </c>
      <c r="AK88" s="35">
        <f aca="true" t="shared" si="40" ref="AK88:AK95">M88+Q88+U88+Y88+AC88</f>
        <v>0</v>
      </c>
      <c r="AL88" s="35">
        <f aca="true" t="shared" si="41" ref="AL88:AL95">N88+R88+V88+Z88+AD88</f>
        <v>0</v>
      </c>
      <c r="AM88" s="35">
        <f aca="true" t="shared" si="42" ref="AM88:AM95">O88+S88+W88+AA88+AE88</f>
        <v>0</v>
      </c>
      <c r="AN88" s="46">
        <f t="shared" si="37"/>
        <v>0</v>
      </c>
      <c r="AO88" s="46">
        <f t="shared" si="38"/>
        <v>0</v>
      </c>
    </row>
    <row r="89" spans="1:41" s="33" customFormat="1" ht="12.75">
      <c r="A89" s="35"/>
      <c r="B89" s="35"/>
      <c r="C89" s="34" t="s">
        <v>8</v>
      </c>
      <c r="D89" s="35"/>
      <c r="E89" s="35"/>
      <c r="F89" s="35"/>
      <c r="G89" s="35"/>
      <c r="H89" s="35"/>
      <c r="I89" s="35"/>
      <c r="J89" s="35"/>
      <c r="K89" s="35"/>
      <c r="L89" s="35">
        <v>2</v>
      </c>
      <c r="M89" s="35">
        <v>2</v>
      </c>
      <c r="N89" s="35">
        <v>21</v>
      </c>
      <c r="O89" s="35">
        <v>21</v>
      </c>
      <c r="P89" s="35">
        <v>1</v>
      </c>
      <c r="Q89" s="35">
        <v>1</v>
      </c>
      <c r="R89" s="35">
        <v>13</v>
      </c>
      <c r="S89" s="35">
        <v>13</v>
      </c>
      <c r="T89" s="35">
        <v>2</v>
      </c>
      <c r="U89" s="35">
        <v>0</v>
      </c>
      <c r="V89" s="35">
        <v>17</v>
      </c>
      <c r="W89" s="35">
        <v>0</v>
      </c>
      <c r="X89" s="74">
        <v>2</v>
      </c>
      <c r="Y89" s="35">
        <v>0</v>
      </c>
      <c r="Z89" s="35">
        <v>16</v>
      </c>
      <c r="AA89" s="35">
        <v>0</v>
      </c>
      <c r="AB89" s="83">
        <v>0</v>
      </c>
      <c r="AC89" s="35">
        <v>0</v>
      </c>
      <c r="AD89" s="35">
        <v>0</v>
      </c>
      <c r="AE89" s="35">
        <v>0</v>
      </c>
      <c r="AF89" s="92">
        <v>0</v>
      </c>
      <c r="AG89" s="35">
        <v>0</v>
      </c>
      <c r="AH89" s="35">
        <v>0</v>
      </c>
      <c r="AI89" s="35">
        <v>0</v>
      </c>
      <c r="AJ89" s="35">
        <f>L89+P89+T89+X89+AB89+AF89</f>
        <v>7</v>
      </c>
      <c r="AK89" s="35">
        <f>M89+Q89+U89+Y89+AC89+AG89</f>
        <v>3</v>
      </c>
      <c r="AL89" s="35">
        <f>N89+R89+V89+Z89+AD89+AH89</f>
        <v>67</v>
      </c>
      <c r="AM89" s="35">
        <f>O89+S89+W89+AA89+AE89+AI89</f>
        <v>34</v>
      </c>
      <c r="AN89" s="46">
        <f t="shared" si="37"/>
        <v>7</v>
      </c>
      <c r="AO89" s="46">
        <f t="shared" si="38"/>
        <v>67</v>
      </c>
    </row>
    <row r="90" spans="1:41" s="33" customFormat="1" ht="12.75">
      <c r="A90" s="35"/>
      <c r="B90" s="35"/>
      <c r="C90" s="34" t="s">
        <v>9</v>
      </c>
      <c r="D90" s="35">
        <v>2</v>
      </c>
      <c r="E90" s="35">
        <v>2</v>
      </c>
      <c r="F90" s="35">
        <v>16</v>
      </c>
      <c r="G90" s="35">
        <v>16</v>
      </c>
      <c r="H90" s="35"/>
      <c r="I90" s="35"/>
      <c r="J90" s="35"/>
      <c r="K90" s="35"/>
      <c r="L90" s="35">
        <v>3</v>
      </c>
      <c r="M90" s="35">
        <v>2</v>
      </c>
      <c r="N90" s="35">
        <v>26</v>
      </c>
      <c r="O90" s="35">
        <v>18</v>
      </c>
      <c r="P90" s="35">
        <v>6</v>
      </c>
      <c r="Q90" s="35">
        <v>5</v>
      </c>
      <c r="R90" s="35">
        <v>33</v>
      </c>
      <c r="S90" s="35">
        <v>30</v>
      </c>
      <c r="T90" s="35">
        <v>1</v>
      </c>
      <c r="U90" s="35">
        <v>0</v>
      </c>
      <c r="V90" s="35">
        <v>8</v>
      </c>
      <c r="W90" s="35">
        <v>0</v>
      </c>
      <c r="X90" s="74">
        <v>0</v>
      </c>
      <c r="Y90" s="35">
        <v>0</v>
      </c>
      <c r="Z90" s="35">
        <v>0</v>
      </c>
      <c r="AA90" s="35">
        <v>0</v>
      </c>
      <c r="AB90" s="83"/>
      <c r="AC90" s="35"/>
      <c r="AD90" s="35"/>
      <c r="AE90" s="35"/>
      <c r="AF90" s="92"/>
      <c r="AG90" s="35"/>
      <c r="AH90" s="35"/>
      <c r="AI90" s="35"/>
      <c r="AJ90" s="35">
        <f t="shared" si="39"/>
        <v>10</v>
      </c>
      <c r="AK90" s="35">
        <f t="shared" si="40"/>
        <v>7</v>
      </c>
      <c r="AL90" s="35">
        <f t="shared" si="41"/>
        <v>67</v>
      </c>
      <c r="AM90" s="35">
        <f t="shared" si="42"/>
        <v>48</v>
      </c>
      <c r="AN90" s="46">
        <f t="shared" si="37"/>
        <v>12</v>
      </c>
      <c r="AO90" s="46">
        <f t="shared" si="38"/>
        <v>83</v>
      </c>
    </row>
    <row r="91" spans="1:41" s="33" customFormat="1" ht="12.75">
      <c r="A91" s="35"/>
      <c r="B91" s="35"/>
      <c r="C91" s="34" t="s">
        <v>10</v>
      </c>
      <c r="D91" s="35">
        <v>3</v>
      </c>
      <c r="E91" s="35">
        <v>3</v>
      </c>
      <c r="F91" s="35">
        <v>24</v>
      </c>
      <c r="G91" s="35">
        <v>24</v>
      </c>
      <c r="H91" s="35"/>
      <c r="I91" s="35"/>
      <c r="J91" s="35"/>
      <c r="K91" s="35"/>
      <c r="L91" s="35">
        <v>4</v>
      </c>
      <c r="M91" s="35">
        <v>3</v>
      </c>
      <c r="N91" s="35">
        <v>18</v>
      </c>
      <c r="O91" s="35">
        <v>16</v>
      </c>
      <c r="P91" s="35">
        <v>4</v>
      </c>
      <c r="Q91" s="35">
        <v>4</v>
      </c>
      <c r="R91" s="35">
        <v>26</v>
      </c>
      <c r="S91" s="35">
        <v>26</v>
      </c>
      <c r="T91" s="35">
        <v>0</v>
      </c>
      <c r="U91" s="35">
        <v>0</v>
      </c>
      <c r="V91" s="35">
        <v>0</v>
      </c>
      <c r="W91" s="35">
        <v>0</v>
      </c>
      <c r="X91" s="74">
        <v>0</v>
      </c>
      <c r="Y91" s="35">
        <v>0</v>
      </c>
      <c r="Z91" s="35">
        <v>0</v>
      </c>
      <c r="AA91" s="35">
        <v>0</v>
      </c>
      <c r="AB91" s="83">
        <v>0</v>
      </c>
      <c r="AC91" s="35">
        <v>0</v>
      </c>
      <c r="AD91" s="35">
        <v>0</v>
      </c>
      <c r="AE91" s="35">
        <v>0</v>
      </c>
      <c r="AF91" s="92"/>
      <c r="AG91" s="35"/>
      <c r="AH91" s="35"/>
      <c r="AI91" s="35"/>
      <c r="AJ91" s="35">
        <f t="shared" si="39"/>
        <v>8</v>
      </c>
      <c r="AK91" s="35">
        <f t="shared" si="40"/>
        <v>7</v>
      </c>
      <c r="AL91" s="35">
        <f t="shared" si="41"/>
        <v>44</v>
      </c>
      <c r="AM91" s="35">
        <f t="shared" si="42"/>
        <v>42</v>
      </c>
      <c r="AN91" s="46">
        <f t="shared" si="37"/>
        <v>11</v>
      </c>
      <c r="AO91" s="46">
        <f t="shared" si="38"/>
        <v>68</v>
      </c>
    </row>
    <row r="92" spans="1:41" s="33" customFormat="1" ht="12.75">
      <c r="A92" s="35"/>
      <c r="B92" s="35"/>
      <c r="C92" s="34" t="s">
        <v>11</v>
      </c>
      <c r="D92" s="35"/>
      <c r="E92" s="35"/>
      <c r="F92" s="35"/>
      <c r="G92" s="35"/>
      <c r="H92" s="35"/>
      <c r="I92" s="35"/>
      <c r="J92" s="35"/>
      <c r="K92" s="35"/>
      <c r="L92" s="35">
        <v>4</v>
      </c>
      <c r="M92" s="35">
        <v>4</v>
      </c>
      <c r="N92" s="35">
        <v>13</v>
      </c>
      <c r="O92" s="35">
        <v>13</v>
      </c>
      <c r="P92" s="35"/>
      <c r="Q92" s="35"/>
      <c r="R92" s="35"/>
      <c r="S92" s="35"/>
      <c r="T92" s="35"/>
      <c r="U92" s="35"/>
      <c r="V92" s="35"/>
      <c r="W92" s="35"/>
      <c r="X92" s="74"/>
      <c r="Y92" s="35"/>
      <c r="Z92" s="35"/>
      <c r="AA92" s="35"/>
      <c r="AB92" s="83"/>
      <c r="AC92" s="35"/>
      <c r="AD92" s="35"/>
      <c r="AE92" s="35"/>
      <c r="AF92" s="92"/>
      <c r="AG92" s="35"/>
      <c r="AH92" s="35"/>
      <c r="AI92" s="35"/>
      <c r="AJ92" s="35">
        <f t="shared" si="39"/>
        <v>4</v>
      </c>
      <c r="AK92" s="35">
        <f t="shared" si="40"/>
        <v>4</v>
      </c>
      <c r="AL92" s="35">
        <f t="shared" si="41"/>
        <v>13</v>
      </c>
      <c r="AM92" s="35">
        <f t="shared" si="42"/>
        <v>13</v>
      </c>
      <c r="AN92" s="46">
        <f t="shared" si="37"/>
        <v>4</v>
      </c>
      <c r="AO92" s="46">
        <f t="shared" si="38"/>
        <v>13</v>
      </c>
    </row>
    <row r="93" spans="1:41" s="33" customFormat="1" ht="12.75">
      <c r="A93" s="35"/>
      <c r="B93" s="35"/>
      <c r="C93" s="34" t="s">
        <v>12</v>
      </c>
      <c r="D93" s="35">
        <v>2</v>
      </c>
      <c r="E93" s="35">
        <v>2</v>
      </c>
      <c r="F93" s="35">
        <v>17</v>
      </c>
      <c r="G93" s="35">
        <v>17</v>
      </c>
      <c r="H93" s="35"/>
      <c r="I93" s="35"/>
      <c r="J93" s="35"/>
      <c r="K93" s="35"/>
      <c r="L93" s="35">
        <v>2</v>
      </c>
      <c r="M93" s="35">
        <v>2</v>
      </c>
      <c r="N93" s="35">
        <v>17</v>
      </c>
      <c r="O93" s="35">
        <v>17</v>
      </c>
      <c r="P93" s="35"/>
      <c r="Q93" s="35"/>
      <c r="R93" s="35"/>
      <c r="S93" s="35"/>
      <c r="T93" s="35"/>
      <c r="U93" s="35"/>
      <c r="V93" s="35"/>
      <c r="W93" s="35"/>
      <c r="X93" s="74"/>
      <c r="Y93" s="35"/>
      <c r="Z93" s="35"/>
      <c r="AA93" s="35"/>
      <c r="AB93" s="83"/>
      <c r="AC93" s="35"/>
      <c r="AD93" s="35"/>
      <c r="AE93" s="35"/>
      <c r="AF93" s="92"/>
      <c r="AG93" s="35"/>
      <c r="AH93" s="35"/>
      <c r="AI93" s="35"/>
      <c r="AJ93" s="35">
        <f t="shared" si="39"/>
        <v>2</v>
      </c>
      <c r="AK93" s="35">
        <f t="shared" si="40"/>
        <v>2</v>
      </c>
      <c r="AL93" s="35">
        <f t="shared" si="41"/>
        <v>17</v>
      </c>
      <c r="AM93" s="35">
        <f t="shared" si="42"/>
        <v>17</v>
      </c>
      <c r="AN93" s="46">
        <f t="shared" si="37"/>
        <v>4</v>
      </c>
      <c r="AO93" s="46">
        <f t="shared" si="38"/>
        <v>34</v>
      </c>
    </row>
    <row r="94" spans="1:41" s="33" customFormat="1" ht="12.75">
      <c r="A94" s="35"/>
      <c r="B94" s="35"/>
      <c r="C94" s="34" t="s">
        <v>13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74"/>
      <c r="Y94" s="35"/>
      <c r="Z94" s="35"/>
      <c r="AA94" s="35"/>
      <c r="AB94" s="83"/>
      <c r="AC94" s="35"/>
      <c r="AD94" s="35"/>
      <c r="AE94" s="35"/>
      <c r="AF94" s="92"/>
      <c r="AG94" s="35"/>
      <c r="AH94" s="35"/>
      <c r="AI94" s="35"/>
      <c r="AJ94" s="35">
        <f t="shared" si="39"/>
        <v>0</v>
      </c>
      <c r="AK94" s="35">
        <f t="shared" si="40"/>
        <v>0</v>
      </c>
      <c r="AL94" s="35">
        <f t="shared" si="41"/>
        <v>0</v>
      </c>
      <c r="AM94" s="35">
        <f t="shared" si="42"/>
        <v>0</v>
      </c>
      <c r="AN94" s="46">
        <f t="shared" si="37"/>
        <v>0</v>
      </c>
      <c r="AO94" s="46">
        <f t="shared" si="38"/>
        <v>0</v>
      </c>
    </row>
    <row r="95" spans="1:41" s="33" customFormat="1" ht="12.75">
      <c r="A95" s="35"/>
      <c r="B95" s="35"/>
      <c r="C95" s="34" t="s">
        <v>14</v>
      </c>
      <c r="D95" s="35">
        <f>SUM(D87:D94)</f>
        <v>67</v>
      </c>
      <c r="E95" s="35">
        <f>SUM(E87:E94)</f>
        <v>67</v>
      </c>
      <c r="F95" s="35">
        <f>SUM(F87:F94)</f>
        <v>706</v>
      </c>
      <c r="G95" s="35">
        <f>SUM(G87:G94)</f>
        <v>706</v>
      </c>
      <c r="H95" s="35"/>
      <c r="I95" s="35"/>
      <c r="J95" s="35"/>
      <c r="K95" s="35"/>
      <c r="L95" s="35">
        <f aca="true" t="shared" si="43" ref="L95:AE95">SUM(L87:L94)</f>
        <v>40</v>
      </c>
      <c r="M95" s="35">
        <f t="shared" si="43"/>
        <v>38</v>
      </c>
      <c r="N95" s="35">
        <f t="shared" si="43"/>
        <v>290</v>
      </c>
      <c r="O95" s="35">
        <f t="shared" si="43"/>
        <v>280</v>
      </c>
      <c r="P95" s="35">
        <f t="shared" si="43"/>
        <v>19</v>
      </c>
      <c r="Q95" s="35">
        <f t="shared" si="43"/>
        <v>18</v>
      </c>
      <c r="R95" s="35">
        <f t="shared" si="43"/>
        <v>142</v>
      </c>
      <c r="S95" s="35">
        <f t="shared" si="43"/>
        <v>139</v>
      </c>
      <c r="T95" s="35">
        <f t="shared" si="43"/>
        <v>8</v>
      </c>
      <c r="U95" s="35">
        <f t="shared" si="43"/>
        <v>3</v>
      </c>
      <c r="V95" s="35">
        <f t="shared" si="43"/>
        <v>61</v>
      </c>
      <c r="W95" s="35">
        <f t="shared" si="43"/>
        <v>25</v>
      </c>
      <c r="X95" s="74">
        <f t="shared" si="43"/>
        <v>2</v>
      </c>
      <c r="Y95" s="35">
        <f t="shared" si="43"/>
        <v>0</v>
      </c>
      <c r="Z95" s="35">
        <f t="shared" si="43"/>
        <v>16</v>
      </c>
      <c r="AA95" s="35">
        <f t="shared" si="43"/>
        <v>0</v>
      </c>
      <c r="AB95" s="83">
        <f t="shared" si="43"/>
        <v>0</v>
      </c>
      <c r="AC95" s="35">
        <f t="shared" si="43"/>
        <v>0</v>
      </c>
      <c r="AD95" s="35">
        <f t="shared" si="43"/>
        <v>0</v>
      </c>
      <c r="AE95" s="35">
        <f t="shared" si="43"/>
        <v>0</v>
      </c>
      <c r="AF95" s="92"/>
      <c r="AG95" s="35"/>
      <c r="AH95" s="35"/>
      <c r="AI95" s="35"/>
      <c r="AJ95" s="35">
        <f t="shared" si="39"/>
        <v>69</v>
      </c>
      <c r="AK95" s="35">
        <f t="shared" si="40"/>
        <v>59</v>
      </c>
      <c r="AL95" s="35">
        <f t="shared" si="41"/>
        <v>509</v>
      </c>
      <c r="AM95" s="35">
        <f t="shared" si="42"/>
        <v>444</v>
      </c>
      <c r="AN95" s="46">
        <f t="shared" si="37"/>
        <v>136</v>
      </c>
      <c r="AO95" s="46">
        <f t="shared" si="38"/>
        <v>1215</v>
      </c>
    </row>
    <row r="96" spans="1:42" s="12" customFormat="1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73"/>
      <c r="Y96" s="65"/>
      <c r="Z96" s="65"/>
      <c r="AA96" s="65"/>
      <c r="AB96" s="82"/>
      <c r="AC96" s="65"/>
      <c r="AD96" s="65"/>
      <c r="AE96" s="65"/>
      <c r="AF96" s="91"/>
      <c r="AG96" s="65"/>
      <c r="AH96" s="65"/>
      <c r="AI96" s="65"/>
      <c r="AJ96" s="65"/>
      <c r="AK96" s="65"/>
      <c r="AL96" s="65"/>
      <c r="AM96" s="65"/>
      <c r="AN96" s="47"/>
      <c r="AO96" s="47"/>
      <c r="AP96" s="42"/>
    </row>
    <row r="97" spans="1:41" s="33" customFormat="1" ht="12.75">
      <c r="A97" s="35">
        <v>9</v>
      </c>
      <c r="B97" s="35"/>
      <c r="C97" s="97" t="s">
        <v>40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46"/>
      <c r="AO97" s="46"/>
    </row>
    <row r="98" spans="1:41" s="33" customFormat="1" ht="12.75">
      <c r="A98" s="35"/>
      <c r="B98" s="35"/>
      <c r="C98" s="34" t="s">
        <v>6</v>
      </c>
      <c r="D98" s="67">
        <v>273</v>
      </c>
      <c r="E98" s="67">
        <v>273</v>
      </c>
      <c r="F98" s="67">
        <v>2936</v>
      </c>
      <c r="G98" s="67">
        <v>2936</v>
      </c>
      <c r="H98" s="35"/>
      <c r="I98" s="35"/>
      <c r="J98" s="35"/>
      <c r="K98" s="35"/>
      <c r="L98" s="35">
        <v>13</v>
      </c>
      <c r="M98" s="35">
        <v>13</v>
      </c>
      <c r="N98" s="35">
        <v>124</v>
      </c>
      <c r="O98" s="35">
        <v>124</v>
      </c>
      <c r="P98" s="35">
        <v>1</v>
      </c>
      <c r="Q98" s="35">
        <v>1</v>
      </c>
      <c r="R98" s="35">
        <v>8</v>
      </c>
      <c r="S98" s="35">
        <v>8</v>
      </c>
      <c r="T98" s="35">
        <v>7</v>
      </c>
      <c r="U98" s="35">
        <v>7</v>
      </c>
      <c r="V98" s="35">
        <v>50</v>
      </c>
      <c r="W98" s="35">
        <v>50</v>
      </c>
      <c r="X98" s="74">
        <v>0</v>
      </c>
      <c r="Y98" s="35">
        <v>0</v>
      </c>
      <c r="Z98" s="35">
        <v>0</v>
      </c>
      <c r="AA98" s="35">
        <v>0</v>
      </c>
      <c r="AB98" s="83">
        <v>0</v>
      </c>
      <c r="AC98" s="35">
        <v>0</v>
      </c>
      <c r="AD98" s="35">
        <v>0</v>
      </c>
      <c r="AE98" s="35">
        <v>0</v>
      </c>
      <c r="AF98" s="92"/>
      <c r="AG98" s="35"/>
      <c r="AH98" s="35"/>
      <c r="AI98" s="35"/>
      <c r="AJ98" s="35">
        <f>L98+P98+T98+X98+AB98</f>
        <v>21</v>
      </c>
      <c r="AK98" s="35">
        <f>M98+Q98+U98+Y98+AC98</f>
        <v>21</v>
      </c>
      <c r="AL98" s="35">
        <f>N98+R98+V98+Z98+AD98</f>
        <v>182</v>
      </c>
      <c r="AM98" s="35">
        <f>O98+S98+W98+AA98+AE98</f>
        <v>182</v>
      </c>
      <c r="AN98" s="46">
        <f aca="true" t="shared" si="44" ref="AN98:AN106">D98+AJ98</f>
        <v>294</v>
      </c>
      <c r="AO98" s="46">
        <f aca="true" t="shared" si="45" ref="AO98:AO106">F98+AL98</f>
        <v>3118</v>
      </c>
    </row>
    <row r="99" spans="1:41" s="33" customFormat="1" ht="12.75">
      <c r="A99" s="35"/>
      <c r="B99" s="34"/>
      <c r="C99" s="34" t="s">
        <v>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74"/>
      <c r="Y99" s="35"/>
      <c r="Z99" s="35"/>
      <c r="AA99" s="35"/>
      <c r="AB99" s="83"/>
      <c r="AC99" s="35"/>
      <c r="AD99" s="35"/>
      <c r="AE99" s="35"/>
      <c r="AF99" s="92"/>
      <c r="AG99" s="35"/>
      <c r="AH99" s="35"/>
      <c r="AI99" s="35"/>
      <c r="AJ99" s="35">
        <f aca="true" t="shared" si="46" ref="AJ99:AJ105">L99+P99+T99</f>
        <v>0</v>
      </c>
      <c r="AK99" s="35">
        <f aca="true" t="shared" si="47" ref="AK99:AK105">M99+Q99+U99</f>
        <v>0</v>
      </c>
      <c r="AL99" s="35">
        <f aca="true" t="shared" si="48" ref="AL99:AL105">N99+R99+V99</f>
        <v>0</v>
      </c>
      <c r="AM99" s="35">
        <f aca="true" t="shared" si="49" ref="AM99:AM105">O99+S99+W99</f>
        <v>0</v>
      </c>
      <c r="AN99" s="46">
        <f t="shared" si="44"/>
        <v>0</v>
      </c>
      <c r="AO99" s="46">
        <f t="shared" si="45"/>
        <v>0</v>
      </c>
    </row>
    <row r="100" spans="1:41" s="33" customFormat="1" ht="12.75">
      <c r="A100" s="35"/>
      <c r="B100" s="35"/>
      <c r="C100" s="34" t="s">
        <v>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74"/>
      <c r="Y100" s="35"/>
      <c r="Z100" s="35"/>
      <c r="AA100" s="35"/>
      <c r="AB100" s="83"/>
      <c r="AC100" s="35"/>
      <c r="AD100" s="35"/>
      <c r="AE100" s="35"/>
      <c r="AF100" s="92"/>
      <c r="AG100" s="35"/>
      <c r="AH100" s="35"/>
      <c r="AI100" s="35"/>
      <c r="AJ100" s="35">
        <f t="shared" si="46"/>
        <v>0</v>
      </c>
      <c r="AK100" s="35">
        <f t="shared" si="47"/>
        <v>0</v>
      </c>
      <c r="AL100" s="35">
        <f t="shared" si="48"/>
        <v>0</v>
      </c>
      <c r="AM100" s="35">
        <f t="shared" si="49"/>
        <v>0</v>
      </c>
      <c r="AN100" s="46">
        <f t="shared" si="44"/>
        <v>0</v>
      </c>
      <c r="AO100" s="46">
        <f t="shared" si="45"/>
        <v>0</v>
      </c>
    </row>
    <row r="101" spans="1:41" s="33" customFormat="1" ht="12.75">
      <c r="A101" s="35"/>
      <c r="B101" s="35"/>
      <c r="C101" s="34" t="s">
        <v>9</v>
      </c>
      <c r="D101" s="35">
        <v>1</v>
      </c>
      <c r="E101" s="35">
        <v>1</v>
      </c>
      <c r="F101" s="35">
        <v>10</v>
      </c>
      <c r="G101" s="35">
        <v>10</v>
      </c>
      <c r="H101" s="35"/>
      <c r="I101" s="35"/>
      <c r="J101" s="35"/>
      <c r="K101" s="35"/>
      <c r="L101" s="35">
        <v>2</v>
      </c>
      <c r="M101" s="35">
        <v>2</v>
      </c>
      <c r="N101" s="35">
        <v>18</v>
      </c>
      <c r="O101" s="35">
        <v>18</v>
      </c>
      <c r="P101" s="35"/>
      <c r="Q101" s="35"/>
      <c r="R101" s="35"/>
      <c r="S101" s="35"/>
      <c r="T101" s="35"/>
      <c r="U101" s="35"/>
      <c r="V101" s="35"/>
      <c r="W101" s="35"/>
      <c r="X101" s="74"/>
      <c r="Y101" s="35"/>
      <c r="Z101" s="35"/>
      <c r="AA101" s="35"/>
      <c r="AB101" s="83"/>
      <c r="AC101" s="35"/>
      <c r="AD101" s="35"/>
      <c r="AE101" s="35"/>
      <c r="AF101" s="92"/>
      <c r="AG101" s="35"/>
      <c r="AH101" s="35"/>
      <c r="AI101" s="35"/>
      <c r="AJ101" s="35">
        <f t="shared" si="46"/>
        <v>2</v>
      </c>
      <c r="AK101" s="35">
        <f t="shared" si="47"/>
        <v>2</v>
      </c>
      <c r="AL101" s="35">
        <f t="shared" si="48"/>
        <v>18</v>
      </c>
      <c r="AM101" s="35">
        <f t="shared" si="49"/>
        <v>18</v>
      </c>
      <c r="AN101" s="46">
        <f t="shared" si="44"/>
        <v>3</v>
      </c>
      <c r="AO101" s="46">
        <f t="shared" si="45"/>
        <v>28</v>
      </c>
    </row>
    <row r="102" spans="1:41" s="33" customFormat="1" ht="12.75">
      <c r="A102" s="35"/>
      <c r="B102" s="35"/>
      <c r="C102" s="34" t="s">
        <v>10</v>
      </c>
      <c r="D102" s="35">
        <v>1</v>
      </c>
      <c r="E102" s="35">
        <v>1</v>
      </c>
      <c r="F102" s="35">
        <v>8</v>
      </c>
      <c r="G102" s="35">
        <v>8</v>
      </c>
      <c r="H102" s="35"/>
      <c r="I102" s="35"/>
      <c r="J102" s="35"/>
      <c r="K102" s="35"/>
      <c r="L102" s="35">
        <v>2</v>
      </c>
      <c r="M102" s="35">
        <v>2</v>
      </c>
      <c r="N102" s="35">
        <v>18</v>
      </c>
      <c r="O102" s="35">
        <v>18</v>
      </c>
      <c r="P102" s="35">
        <v>1</v>
      </c>
      <c r="Q102" s="35">
        <v>1</v>
      </c>
      <c r="R102" s="35">
        <v>8</v>
      </c>
      <c r="S102" s="35">
        <v>8</v>
      </c>
      <c r="T102" s="35"/>
      <c r="U102" s="35"/>
      <c r="V102" s="35"/>
      <c r="W102" s="35"/>
      <c r="X102" s="74"/>
      <c r="Y102" s="35"/>
      <c r="Z102" s="35"/>
      <c r="AA102" s="35"/>
      <c r="AB102" s="83"/>
      <c r="AC102" s="35"/>
      <c r="AD102" s="35"/>
      <c r="AE102" s="35"/>
      <c r="AF102" s="92"/>
      <c r="AG102" s="35"/>
      <c r="AH102" s="35"/>
      <c r="AI102" s="35"/>
      <c r="AJ102" s="35">
        <f t="shared" si="46"/>
        <v>3</v>
      </c>
      <c r="AK102" s="35">
        <f t="shared" si="47"/>
        <v>3</v>
      </c>
      <c r="AL102" s="35">
        <f t="shared" si="48"/>
        <v>26</v>
      </c>
      <c r="AM102" s="35">
        <f t="shared" si="49"/>
        <v>26</v>
      </c>
      <c r="AN102" s="46">
        <f t="shared" si="44"/>
        <v>4</v>
      </c>
      <c r="AO102" s="46">
        <f t="shared" si="45"/>
        <v>34</v>
      </c>
    </row>
    <row r="103" spans="1:41" s="33" customFormat="1" ht="12.75">
      <c r="A103" s="35"/>
      <c r="B103" s="35"/>
      <c r="C103" s="34" t="s">
        <v>11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74"/>
      <c r="Y103" s="35"/>
      <c r="Z103" s="35"/>
      <c r="AA103" s="35"/>
      <c r="AB103" s="83"/>
      <c r="AC103" s="35"/>
      <c r="AD103" s="35"/>
      <c r="AE103" s="35"/>
      <c r="AF103" s="92"/>
      <c r="AG103" s="35"/>
      <c r="AH103" s="35"/>
      <c r="AI103" s="35"/>
      <c r="AJ103" s="35">
        <f t="shared" si="46"/>
        <v>0</v>
      </c>
      <c r="AK103" s="35">
        <f t="shared" si="47"/>
        <v>0</v>
      </c>
      <c r="AL103" s="35">
        <f t="shared" si="48"/>
        <v>0</v>
      </c>
      <c r="AM103" s="35">
        <f t="shared" si="49"/>
        <v>0</v>
      </c>
      <c r="AN103" s="46">
        <f t="shared" si="44"/>
        <v>0</v>
      </c>
      <c r="AO103" s="46">
        <f t="shared" si="45"/>
        <v>0</v>
      </c>
    </row>
    <row r="104" spans="1:41" s="33" customFormat="1" ht="12.75">
      <c r="A104" s="35"/>
      <c r="B104" s="35"/>
      <c r="C104" s="34" t="s">
        <v>12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74"/>
      <c r="Y104" s="35"/>
      <c r="Z104" s="35"/>
      <c r="AA104" s="35"/>
      <c r="AB104" s="83"/>
      <c r="AC104" s="35"/>
      <c r="AD104" s="35"/>
      <c r="AE104" s="35"/>
      <c r="AF104" s="92"/>
      <c r="AG104" s="35"/>
      <c r="AH104" s="35"/>
      <c r="AI104" s="35"/>
      <c r="AJ104" s="35">
        <f t="shared" si="46"/>
        <v>0</v>
      </c>
      <c r="AK104" s="35">
        <f t="shared" si="47"/>
        <v>0</v>
      </c>
      <c r="AL104" s="35">
        <f t="shared" si="48"/>
        <v>0</v>
      </c>
      <c r="AM104" s="35">
        <f t="shared" si="49"/>
        <v>0</v>
      </c>
      <c r="AN104" s="46">
        <f t="shared" si="44"/>
        <v>0</v>
      </c>
      <c r="AO104" s="46">
        <f t="shared" si="45"/>
        <v>0</v>
      </c>
    </row>
    <row r="105" spans="1:41" s="33" customFormat="1" ht="12.75">
      <c r="A105" s="35"/>
      <c r="B105" s="35"/>
      <c r="C105" s="34" t="s">
        <v>13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74"/>
      <c r="Y105" s="35"/>
      <c r="Z105" s="35"/>
      <c r="AA105" s="35"/>
      <c r="AB105" s="83"/>
      <c r="AC105" s="35"/>
      <c r="AD105" s="35"/>
      <c r="AE105" s="35"/>
      <c r="AF105" s="92"/>
      <c r="AG105" s="35"/>
      <c r="AH105" s="35"/>
      <c r="AI105" s="35"/>
      <c r="AJ105" s="35">
        <f t="shared" si="46"/>
        <v>0</v>
      </c>
      <c r="AK105" s="35">
        <f t="shared" si="47"/>
        <v>0</v>
      </c>
      <c r="AL105" s="35">
        <f t="shared" si="48"/>
        <v>0</v>
      </c>
      <c r="AM105" s="35">
        <f t="shared" si="49"/>
        <v>0</v>
      </c>
      <c r="AN105" s="46">
        <f t="shared" si="44"/>
        <v>0</v>
      </c>
      <c r="AO105" s="46">
        <f t="shared" si="45"/>
        <v>0</v>
      </c>
    </row>
    <row r="106" spans="1:41" s="33" customFormat="1" ht="12.75">
      <c r="A106" s="35"/>
      <c r="B106" s="35"/>
      <c r="C106" s="34" t="s">
        <v>14</v>
      </c>
      <c r="D106" s="35">
        <f>SUM(D98:D105)</f>
        <v>275</v>
      </c>
      <c r="E106" s="35">
        <f>SUM(E98:E105)</f>
        <v>275</v>
      </c>
      <c r="F106" s="35">
        <f>SUM(F98:F105)</f>
        <v>2954</v>
      </c>
      <c r="G106" s="35">
        <f>SUM(G98:G105)</f>
        <v>2954</v>
      </c>
      <c r="H106" s="35"/>
      <c r="I106" s="35"/>
      <c r="J106" s="35"/>
      <c r="K106" s="35"/>
      <c r="L106" s="35">
        <f aca="true" t="shared" si="50" ref="L106:W106">SUM(L98:L105)</f>
        <v>17</v>
      </c>
      <c r="M106" s="35">
        <f t="shared" si="50"/>
        <v>17</v>
      </c>
      <c r="N106" s="35">
        <f t="shared" si="50"/>
        <v>160</v>
      </c>
      <c r="O106" s="35">
        <f t="shared" si="50"/>
        <v>160</v>
      </c>
      <c r="P106" s="35">
        <f t="shared" si="50"/>
        <v>2</v>
      </c>
      <c r="Q106" s="35">
        <f t="shared" si="50"/>
        <v>2</v>
      </c>
      <c r="R106" s="35">
        <f t="shared" si="50"/>
        <v>16</v>
      </c>
      <c r="S106" s="35">
        <f t="shared" si="50"/>
        <v>16</v>
      </c>
      <c r="T106" s="35">
        <f t="shared" si="50"/>
        <v>7</v>
      </c>
      <c r="U106" s="35">
        <f t="shared" si="50"/>
        <v>7</v>
      </c>
      <c r="V106" s="35">
        <f t="shared" si="50"/>
        <v>50</v>
      </c>
      <c r="W106" s="35">
        <f t="shared" si="50"/>
        <v>50</v>
      </c>
      <c r="X106" s="74"/>
      <c r="Y106" s="35"/>
      <c r="Z106" s="35"/>
      <c r="AA106" s="35"/>
      <c r="AB106" s="83"/>
      <c r="AC106" s="35"/>
      <c r="AD106" s="35"/>
      <c r="AE106" s="35"/>
      <c r="AF106" s="92"/>
      <c r="AG106" s="35"/>
      <c r="AH106" s="35"/>
      <c r="AI106" s="35"/>
      <c r="AJ106" s="35">
        <f>SUM(AJ98:AJ105)</f>
        <v>26</v>
      </c>
      <c r="AK106" s="35">
        <f>SUM(AK98:AK105)</f>
        <v>26</v>
      </c>
      <c r="AL106" s="35">
        <f>SUM(AL98:AL105)</f>
        <v>226</v>
      </c>
      <c r="AM106" s="35">
        <f>SUM(AM98:AM105)</f>
        <v>226</v>
      </c>
      <c r="AN106" s="46">
        <f t="shared" si="44"/>
        <v>301</v>
      </c>
      <c r="AO106" s="46">
        <f t="shared" si="45"/>
        <v>3180</v>
      </c>
    </row>
    <row r="107" spans="1:66" s="12" customFormat="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73"/>
      <c r="Y107" s="48"/>
      <c r="Z107" s="48"/>
      <c r="AA107" s="48"/>
      <c r="AB107" s="82"/>
      <c r="AC107" s="48"/>
      <c r="AD107" s="48"/>
      <c r="AE107" s="48"/>
      <c r="AF107" s="91"/>
      <c r="AG107" s="48"/>
      <c r="AH107" s="48"/>
      <c r="AI107" s="48"/>
      <c r="AJ107" s="48"/>
      <c r="AK107" s="48"/>
      <c r="AL107" s="48"/>
      <c r="AM107" s="48"/>
      <c r="AN107" s="47"/>
      <c r="AO107" s="47"/>
      <c r="AP107" s="42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41" s="33" customFormat="1" ht="12.75">
      <c r="A108" s="35">
        <v>10</v>
      </c>
      <c r="B108" s="35"/>
      <c r="C108" s="105" t="s">
        <v>52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46"/>
      <c r="AO108" s="46"/>
    </row>
    <row r="109" spans="1:41" s="33" customFormat="1" ht="12.75">
      <c r="A109" s="35"/>
      <c r="B109" s="35"/>
      <c r="C109" s="34" t="s">
        <v>6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74"/>
      <c r="Y109" s="35"/>
      <c r="Z109" s="35"/>
      <c r="AA109" s="35"/>
      <c r="AB109" s="83">
        <v>1</v>
      </c>
      <c r="AC109" s="35">
        <v>1</v>
      </c>
      <c r="AD109" s="35">
        <v>7</v>
      </c>
      <c r="AE109" s="35">
        <v>7</v>
      </c>
      <c r="AF109" s="92"/>
      <c r="AG109" s="35"/>
      <c r="AH109" s="35"/>
      <c r="AI109" s="35"/>
      <c r="AJ109" s="35">
        <f>L109+P109+T109+X109+AB109+AF109</f>
        <v>1</v>
      </c>
      <c r="AK109" s="35">
        <f>M109+Q109+U109+Y109+AC109+AG109</f>
        <v>1</v>
      </c>
      <c r="AL109" s="35">
        <f>N109+R109+V109+Z109+AD109+AH109</f>
        <v>7</v>
      </c>
      <c r="AM109" s="35">
        <f>O109+S109+W109+AA109+AE109+AI109</f>
        <v>7</v>
      </c>
      <c r="AN109" s="46">
        <f aca="true" t="shared" si="51" ref="AN109:AN117">D109+AJ109</f>
        <v>1</v>
      </c>
      <c r="AO109" s="46">
        <f aca="true" t="shared" si="52" ref="AO109:AO117">F109+AL109</f>
        <v>7</v>
      </c>
    </row>
    <row r="110" spans="1:41" s="33" customFormat="1" ht="12.75">
      <c r="A110" s="35"/>
      <c r="B110" s="34"/>
      <c r="C110" s="34" t="s">
        <v>7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74"/>
      <c r="Y110" s="35"/>
      <c r="Z110" s="35"/>
      <c r="AA110" s="35"/>
      <c r="AB110" s="83"/>
      <c r="AC110" s="35"/>
      <c r="AD110" s="35"/>
      <c r="AE110" s="35"/>
      <c r="AF110" s="92"/>
      <c r="AG110" s="35"/>
      <c r="AH110" s="35"/>
      <c r="AI110" s="35"/>
      <c r="AJ110" s="35">
        <f aca="true" t="shared" si="53" ref="AJ110:AJ116">L110+P110+T110+X110+AB110+AF110</f>
        <v>0</v>
      </c>
      <c r="AK110" s="35">
        <f aca="true" t="shared" si="54" ref="AK110:AK116">M110+Q110+U110+Y110+AC110+AG110</f>
        <v>0</v>
      </c>
      <c r="AL110" s="35">
        <f aca="true" t="shared" si="55" ref="AL110:AL116">N110+R110+V110+Z110+AD110+AH110</f>
        <v>0</v>
      </c>
      <c r="AM110" s="35">
        <f aca="true" t="shared" si="56" ref="AM110:AM116">O110+S110+W110+AA110+AE110+AI110</f>
        <v>0</v>
      </c>
      <c r="AN110" s="46">
        <f t="shared" si="51"/>
        <v>0</v>
      </c>
      <c r="AO110" s="46">
        <f t="shared" si="52"/>
        <v>0</v>
      </c>
    </row>
    <row r="111" spans="1:41" s="33" customFormat="1" ht="12.75">
      <c r="A111" s="35"/>
      <c r="B111" s="35"/>
      <c r="C111" s="34" t="s">
        <v>8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74"/>
      <c r="Y111" s="35"/>
      <c r="Z111" s="35"/>
      <c r="AA111" s="35"/>
      <c r="AB111" s="83"/>
      <c r="AC111" s="35"/>
      <c r="AD111" s="35"/>
      <c r="AE111" s="35"/>
      <c r="AF111" s="92"/>
      <c r="AG111" s="35"/>
      <c r="AH111" s="35"/>
      <c r="AI111" s="35"/>
      <c r="AJ111" s="35">
        <f aca="true" t="shared" si="57" ref="AJ111:AM112">H111+L111+P111+T111+X111+AB111+AF111</f>
        <v>0</v>
      </c>
      <c r="AK111" s="35">
        <f t="shared" si="57"/>
        <v>0</v>
      </c>
      <c r="AL111" s="35">
        <f t="shared" si="57"/>
        <v>0</v>
      </c>
      <c r="AM111" s="35">
        <f t="shared" si="57"/>
        <v>0</v>
      </c>
      <c r="AN111" s="46">
        <f t="shared" si="51"/>
        <v>0</v>
      </c>
      <c r="AO111" s="46">
        <f t="shared" si="52"/>
        <v>0</v>
      </c>
    </row>
    <row r="112" spans="1:41" s="33" customFormat="1" ht="12.75">
      <c r="A112" s="35"/>
      <c r="B112" s="35"/>
      <c r="C112" s="34" t="s">
        <v>9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74"/>
      <c r="Y112" s="35"/>
      <c r="Z112" s="35"/>
      <c r="AA112" s="35"/>
      <c r="AB112" s="83"/>
      <c r="AC112" s="35"/>
      <c r="AD112" s="35"/>
      <c r="AE112" s="35"/>
      <c r="AF112" s="92"/>
      <c r="AG112" s="35"/>
      <c r="AH112" s="35"/>
      <c r="AI112" s="35"/>
      <c r="AJ112" s="35">
        <f t="shared" si="57"/>
        <v>0</v>
      </c>
      <c r="AK112" s="35">
        <f t="shared" si="57"/>
        <v>0</v>
      </c>
      <c r="AL112" s="35">
        <f t="shared" si="57"/>
        <v>0</v>
      </c>
      <c r="AM112" s="35">
        <f t="shared" si="57"/>
        <v>0</v>
      </c>
      <c r="AN112" s="46">
        <f t="shared" si="51"/>
        <v>0</v>
      </c>
      <c r="AO112" s="46">
        <f t="shared" si="52"/>
        <v>0</v>
      </c>
    </row>
    <row r="113" spans="1:41" s="33" customFormat="1" ht="12.75">
      <c r="A113" s="35"/>
      <c r="B113" s="35"/>
      <c r="C113" s="34" t="s">
        <v>10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74"/>
      <c r="Y113" s="35"/>
      <c r="Z113" s="35"/>
      <c r="AA113" s="35"/>
      <c r="AB113" s="83"/>
      <c r="AC113" s="35"/>
      <c r="AD113" s="35"/>
      <c r="AE113" s="35"/>
      <c r="AF113" s="92"/>
      <c r="AG113" s="35"/>
      <c r="AH113" s="35"/>
      <c r="AI113" s="35"/>
      <c r="AJ113" s="35">
        <f t="shared" si="53"/>
        <v>0</v>
      </c>
      <c r="AK113" s="35">
        <f t="shared" si="54"/>
        <v>0</v>
      </c>
      <c r="AL113" s="35">
        <f t="shared" si="55"/>
        <v>0</v>
      </c>
      <c r="AM113" s="35">
        <f t="shared" si="56"/>
        <v>0</v>
      </c>
      <c r="AN113" s="46">
        <f t="shared" si="51"/>
        <v>0</v>
      </c>
      <c r="AO113" s="46">
        <f t="shared" si="52"/>
        <v>0</v>
      </c>
    </row>
    <row r="114" spans="1:41" s="33" customFormat="1" ht="12.75">
      <c r="A114" s="35"/>
      <c r="B114" s="35"/>
      <c r="C114" s="34" t="s">
        <v>11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74"/>
      <c r="Y114" s="35"/>
      <c r="Z114" s="35"/>
      <c r="AA114" s="35"/>
      <c r="AB114" s="83"/>
      <c r="AC114" s="35"/>
      <c r="AD114" s="35"/>
      <c r="AE114" s="35"/>
      <c r="AF114" s="92"/>
      <c r="AG114" s="35"/>
      <c r="AH114" s="35"/>
      <c r="AI114" s="35"/>
      <c r="AJ114" s="35">
        <f t="shared" si="53"/>
        <v>0</v>
      </c>
      <c r="AK114" s="35">
        <f t="shared" si="54"/>
        <v>0</v>
      </c>
      <c r="AL114" s="35">
        <f t="shared" si="55"/>
        <v>0</v>
      </c>
      <c r="AM114" s="35">
        <f t="shared" si="56"/>
        <v>0</v>
      </c>
      <c r="AN114" s="46">
        <f t="shared" si="51"/>
        <v>0</v>
      </c>
      <c r="AO114" s="46">
        <f t="shared" si="52"/>
        <v>0</v>
      </c>
    </row>
    <row r="115" spans="1:41" s="33" customFormat="1" ht="12.75">
      <c r="A115" s="35"/>
      <c r="B115" s="35"/>
      <c r="C115" s="34" t="s">
        <v>12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74"/>
      <c r="Y115" s="35"/>
      <c r="Z115" s="35"/>
      <c r="AA115" s="35"/>
      <c r="AB115" s="83"/>
      <c r="AC115" s="35"/>
      <c r="AD115" s="35"/>
      <c r="AE115" s="35"/>
      <c r="AF115" s="92"/>
      <c r="AG115" s="35"/>
      <c r="AH115" s="35"/>
      <c r="AI115" s="35"/>
      <c r="AJ115" s="35">
        <f t="shared" si="53"/>
        <v>0</v>
      </c>
      <c r="AK115" s="35">
        <f t="shared" si="54"/>
        <v>0</v>
      </c>
      <c r="AL115" s="35">
        <f t="shared" si="55"/>
        <v>0</v>
      </c>
      <c r="AM115" s="35">
        <f t="shared" si="56"/>
        <v>0</v>
      </c>
      <c r="AN115" s="46">
        <f t="shared" si="51"/>
        <v>0</v>
      </c>
      <c r="AO115" s="46">
        <f t="shared" si="52"/>
        <v>0</v>
      </c>
    </row>
    <row r="116" spans="1:41" s="33" customFormat="1" ht="12.75">
      <c r="A116" s="35"/>
      <c r="B116" s="35"/>
      <c r="C116" s="34" t="s">
        <v>13</v>
      </c>
      <c r="D116" s="35"/>
      <c r="E116" s="35"/>
      <c r="F116" s="35"/>
      <c r="G116" s="35"/>
      <c r="H116" s="35"/>
      <c r="I116" s="35"/>
      <c r="J116" s="35"/>
      <c r="K116" s="35"/>
      <c r="L116" s="35">
        <v>1</v>
      </c>
      <c r="M116" s="35">
        <v>1</v>
      </c>
      <c r="N116" s="35">
        <v>2</v>
      </c>
      <c r="O116" s="35">
        <v>2</v>
      </c>
      <c r="P116" s="35"/>
      <c r="Q116" s="35"/>
      <c r="R116" s="35"/>
      <c r="S116" s="35"/>
      <c r="T116" s="35"/>
      <c r="U116" s="35"/>
      <c r="V116" s="35"/>
      <c r="W116" s="35"/>
      <c r="X116" s="74"/>
      <c r="Y116" s="35"/>
      <c r="Z116" s="35"/>
      <c r="AA116" s="35"/>
      <c r="AB116" s="83"/>
      <c r="AC116" s="35"/>
      <c r="AD116" s="35"/>
      <c r="AE116" s="35"/>
      <c r="AF116" s="92"/>
      <c r="AG116" s="35"/>
      <c r="AH116" s="35"/>
      <c r="AI116" s="35"/>
      <c r="AJ116" s="35">
        <f t="shared" si="53"/>
        <v>1</v>
      </c>
      <c r="AK116" s="35">
        <f t="shared" si="54"/>
        <v>1</v>
      </c>
      <c r="AL116" s="35">
        <f t="shared" si="55"/>
        <v>2</v>
      </c>
      <c r="AM116" s="35">
        <f t="shared" si="56"/>
        <v>2</v>
      </c>
      <c r="AN116" s="46">
        <f t="shared" si="51"/>
        <v>1</v>
      </c>
      <c r="AO116" s="46">
        <f t="shared" si="52"/>
        <v>2</v>
      </c>
    </row>
    <row r="117" spans="1:41" s="33" customFormat="1" ht="12.75">
      <c r="A117" s="35"/>
      <c r="B117" s="35"/>
      <c r="C117" s="34" t="s">
        <v>14</v>
      </c>
      <c r="D117" s="35"/>
      <c r="E117" s="35"/>
      <c r="F117" s="35"/>
      <c r="G117" s="35"/>
      <c r="H117" s="35"/>
      <c r="I117" s="35"/>
      <c r="J117" s="35"/>
      <c r="K117" s="35"/>
      <c r="L117" s="35">
        <f aca="true" t="shared" si="58" ref="L117:W117">SUM(L109:L116)</f>
        <v>1</v>
      </c>
      <c r="M117" s="35">
        <f t="shared" si="58"/>
        <v>1</v>
      </c>
      <c r="N117" s="35">
        <f t="shared" si="58"/>
        <v>2</v>
      </c>
      <c r="O117" s="35">
        <f t="shared" si="58"/>
        <v>2</v>
      </c>
      <c r="P117" s="35">
        <f t="shared" si="58"/>
        <v>0</v>
      </c>
      <c r="Q117" s="35">
        <f t="shared" si="58"/>
        <v>0</v>
      </c>
      <c r="R117" s="35">
        <f t="shared" si="58"/>
        <v>0</v>
      </c>
      <c r="S117" s="35">
        <f t="shared" si="58"/>
        <v>0</v>
      </c>
      <c r="T117" s="35">
        <f t="shared" si="58"/>
        <v>0</v>
      </c>
      <c r="U117" s="35">
        <f t="shared" si="58"/>
        <v>0</v>
      </c>
      <c r="V117" s="35">
        <f t="shared" si="58"/>
        <v>0</v>
      </c>
      <c r="W117" s="35">
        <f t="shared" si="58"/>
        <v>0</v>
      </c>
      <c r="X117" s="74">
        <f>SUM(X112:X116)</f>
        <v>0</v>
      </c>
      <c r="Y117" s="35">
        <f>SUM(Y112:Y116)</f>
        <v>0</v>
      </c>
      <c r="Z117" s="35">
        <f>SUM(Z112:Z116)</f>
        <v>0</v>
      </c>
      <c r="AA117" s="35">
        <f>SUM(AA112:AA116)</f>
        <v>0</v>
      </c>
      <c r="AB117" s="83">
        <f>SUM(AB109:AB116)</f>
        <v>1</v>
      </c>
      <c r="AC117" s="35">
        <f>SUM(AC109:AC116)</f>
        <v>1</v>
      </c>
      <c r="AD117" s="35">
        <f>SUM(AD109:AD116)</f>
        <v>7</v>
      </c>
      <c r="AE117" s="35">
        <f>SUM(AE109:AE116)</f>
        <v>7</v>
      </c>
      <c r="AF117" s="92"/>
      <c r="AG117" s="35"/>
      <c r="AH117" s="35"/>
      <c r="AI117" s="35"/>
      <c r="AJ117" s="35">
        <f>H117+L117+P117+T117+X117+AB117+AF117</f>
        <v>2</v>
      </c>
      <c r="AK117" s="35">
        <f>I117+M117+Q117+U117+Y117+AC117+AG117</f>
        <v>2</v>
      </c>
      <c r="AL117" s="35">
        <f>J117+N117+R117+V117+Z117+AD117+AH117</f>
        <v>9</v>
      </c>
      <c r="AM117" s="35">
        <f>K117+O117+S117+W117+AA117+AE117+AI117</f>
        <v>9</v>
      </c>
      <c r="AN117" s="46">
        <f t="shared" si="51"/>
        <v>2</v>
      </c>
      <c r="AO117" s="46">
        <f t="shared" si="52"/>
        <v>9</v>
      </c>
    </row>
    <row r="118" spans="1:42" s="12" customFormat="1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73"/>
      <c r="Y118" s="65"/>
      <c r="Z118" s="65"/>
      <c r="AA118" s="65"/>
      <c r="AB118" s="82"/>
      <c r="AC118" s="65"/>
      <c r="AD118" s="65"/>
      <c r="AE118" s="65"/>
      <c r="AF118" s="91"/>
      <c r="AG118" s="65"/>
      <c r="AH118" s="65"/>
      <c r="AI118" s="65"/>
      <c r="AJ118" s="65"/>
      <c r="AK118" s="65"/>
      <c r="AL118" s="65"/>
      <c r="AM118" s="65"/>
      <c r="AN118" s="47"/>
      <c r="AO118" s="47"/>
      <c r="AP118" s="42"/>
    </row>
    <row r="119" spans="1:42" s="12" customFormat="1" ht="12.75">
      <c r="A119" s="43">
        <v>11</v>
      </c>
      <c r="B119" s="43"/>
      <c r="C119" s="105" t="s">
        <v>53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47"/>
      <c r="AO119" s="47"/>
      <c r="AP119" s="33"/>
    </row>
    <row r="120" spans="1:42" s="12" customFormat="1" ht="12.75">
      <c r="A120" s="43"/>
      <c r="B120" s="43"/>
      <c r="C120" s="41" t="s">
        <v>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72"/>
      <c r="Y120" s="43"/>
      <c r="Z120" s="43"/>
      <c r="AA120" s="43"/>
      <c r="AB120" s="81"/>
      <c r="AC120" s="43"/>
      <c r="AD120" s="43"/>
      <c r="AE120" s="43"/>
      <c r="AF120" s="90"/>
      <c r="AG120" s="43"/>
      <c r="AH120" s="43"/>
      <c r="AI120" s="43"/>
      <c r="AJ120" s="43">
        <f>L120+P120+T120+X120</f>
        <v>0</v>
      </c>
      <c r="AK120" s="43">
        <f>M120+Q120+U120+Y120</f>
        <v>0</v>
      </c>
      <c r="AL120" s="43">
        <f>N120+R120+V120+Z120</f>
        <v>0</v>
      </c>
      <c r="AM120" s="43">
        <f>O120+S120+W120+AA120</f>
        <v>0</v>
      </c>
      <c r="AN120" s="47">
        <f aca="true" t="shared" si="59" ref="AN120:AN128">D120+AJ120</f>
        <v>0</v>
      </c>
      <c r="AO120" s="47">
        <f aca="true" t="shared" si="60" ref="AO120:AO128">F120+AL120</f>
        <v>0</v>
      </c>
      <c r="AP120" s="33"/>
    </row>
    <row r="121" spans="1:42" s="12" customFormat="1" ht="12.75">
      <c r="A121" s="43"/>
      <c r="B121" s="41"/>
      <c r="C121" s="41" t="s">
        <v>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72"/>
      <c r="Y121" s="43"/>
      <c r="Z121" s="43"/>
      <c r="AA121" s="43"/>
      <c r="AB121" s="81"/>
      <c r="AC121" s="43"/>
      <c r="AD121" s="43"/>
      <c r="AE121" s="43"/>
      <c r="AF121" s="90"/>
      <c r="AG121" s="43"/>
      <c r="AH121" s="43"/>
      <c r="AI121" s="43"/>
      <c r="AJ121" s="43">
        <f aca="true" t="shared" si="61" ref="AJ121:AJ127">L121+P121+T121</f>
        <v>0</v>
      </c>
      <c r="AK121" s="43">
        <f aca="true" t="shared" si="62" ref="AK121:AK127">M121+Q121+U121</f>
        <v>0</v>
      </c>
      <c r="AL121" s="43">
        <f aca="true" t="shared" si="63" ref="AL121:AL127">N121+R121+V121</f>
        <v>0</v>
      </c>
      <c r="AM121" s="43">
        <f aca="true" t="shared" si="64" ref="AM121:AM127">O121+S121+W121</f>
        <v>0</v>
      </c>
      <c r="AN121" s="47">
        <f t="shared" si="59"/>
        <v>0</v>
      </c>
      <c r="AO121" s="47">
        <f t="shared" si="60"/>
        <v>0</v>
      </c>
      <c r="AP121" s="33"/>
    </row>
    <row r="122" spans="1:42" s="12" customFormat="1" ht="12.75">
      <c r="A122" s="43"/>
      <c r="B122" s="43"/>
      <c r="C122" s="41" t="s">
        <v>8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72"/>
      <c r="Y122" s="43"/>
      <c r="Z122" s="43"/>
      <c r="AA122" s="43"/>
      <c r="AB122" s="81"/>
      <c r="AC122" s="43"/>
      <c r="AD122" s="43"/>
      <c r="AE122" s="43"/>
      <c r="AF122" s="90"/>
      <c r="AG122" s="43"/>
      <c r="AH122" s="43"/>
      <c r="AI122" s="43"/>
      <c r="AJ122" s="43">
        <f t="shared" si="61"/>
        <v>0</v>
      </c>
      <c r="AK122" s="43">
        <f t="shared" si="62"/>
        <v>0</v>
      </c>
      <c r="AL122" s="43">
        <f t="shared" si="63"/>
        <v>0</v>
      </c>
      <c r="AM122" s="43">
        <f t="shared" si="64"/>
        <v>0</v>
      </c>
      <c r="AN122" s="47">
        <f t="shared" si="59"/>
        <v>0</v>
      </c>
      <c r="AO122" s="47">
        <f t="shared" si="60"/>
        <v>0</v>
      </c>
      <c r="AP122" s="33"/>
    </row>
    <row r="123" spans="1:42" s="12" customFormat="1" ht="12.75">
      <c r="A123" s="43"/>
      <c r="B123" s="43"/>
      <c r="C123" s="41" t="s">
        <v>9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72"/>
      <c r="Y123" s="43"/>
      <c r="Z123" s="43"/>
      <c r="AA123" s="43"/>
      <c r="AB123" s="81"/>
      <c r="AC123" s="43"/>
      <c r="AD123" s="43"/>
      <c r="AE123" s="43"/>
      <c r="AF123" s="90"/>
      <c r="AG123" s="43"/>
      <c r="AH123" s="43"/>
      <c r="AI123" s="43"/>
      <c r="AJ123" s="43">
        <f t="shared" si="61"/>
        <v>0</v>
      </c>
      <c r="AK123" s="43">
        <f t="shared" si="62"/>
        <v>0</v>
      </c>
      <c r="AL123" s="43">
        <f t="shared" si="63"/>
        <v>0</v>
      </c>
      <c r="AM123" s="43">
        <f t="shared" si="64"/>
        <v>0</v>
      </c>
      <c r="AN123" s="47">
        <f t="shared" si="59"/>
        <v>0</v>
      </c>
      <c r="AO123" s="47">
        <f t="shared" si="60"/>
        <v>0</v>
      </c>
      <c r="AP123" s="33"/>
    </row>
    <row r="124" spans="1:42" s="12" customFormat="1" ht="12.75">
      <c r="A124" s="43"/>
      <c r="B124" s="43"/>
      <c r="C124" s="41" t="s">
        <v>10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72"/>
      <c r="Y124" s="43"/>
      <c r="Z124" s="43"/>
      <c r="AA124" s="43"/>
      <c r="AB124" s="81"/>
      <c r="AC124" s="43"/>
      <c r="AD124" s="43"/>
      <c r="AE124" s="43"/>
      <c r="AF124" s="90"/>
      <c r="AG124" s="43"/>
      <c r="AH124" s="43"/>
      <c r="AI124" s="43"/>
      <c r="AJ124" s="43">
        <f t="shared" si="61"/>
        <v>0</v>
      </c>
      <c r="AK124" s="43">
        <f t="shared" si="62"/>
        <v>0</v>
      </c>
      <c r="AL124" s="43">
        <f t="shared" si="63"/>
        <v>0</v>
      </c>
      <c r="AM124" s="43">
        <f t="shared" si="64"/>
        <v>0</v>
      </c>
      <c r="AN124" s="47">
        <f t="shared" si="59"/>
        <v>0</v>
      </c>
      <c r="AO124" s="47">
        <f t="shared" si="60"/>
        <v>0</v>
      </c>
      <c r="AP124" s="33"/>
    </row>
    <row r="125" spans="1:42" s="12" customFormat="1" ht="12.75">
      <c r="A125" s="43"/>
      <c r="B125" s="43"/>
      <c r="C125" s="41" t="s">
        <v>11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72"/>
      <c r="Y125" s="43"/>
      <c r="Z125" s="43"/>
      <c r="AA125" s="43"/>
      <c r="AB125" s="81"/>
      <c r="AC125" s="43"/>
      <c r="AD125" s="43"/>
      <c r="AE125" s="43"/>
      <c r="AF125" s="90"/>
      <c r="AG125" s="43"/>
      <c r="AH125" s="43"/>
      <c r="AI125" s="43"/>
      <c r="AJ125" s="43">
        <f t="shared" si="61"/>
        <v>0</v>
      </c>
      <c r="AK125" s="43">
        <f t="shared" si="62"/>
        <v>0</v>
      </c>
      <c r="AL125" s="43">
        <f t="shared" si="63"/>
        <v>0</v>
      </c>
      <c r="AM125" s="43">
        <f t="shared" si="64"/>
        <v>0</v>
      </c>
      <c r="AN125" s="47">
        <f t="shared" si="59"/>
        <v>0</v>
      </c>
      <c r="AO125" s="47">
        <f t="shared" si="60"/>
        <v>0</v>
      </c>
      <c r="AP125" s="33"/>
    </row>
    <row r="126" spans="1:42" s="12" customFormat="1" ht="12.75">
      <c r="A126" s="43"/>
      <c r="B126" s="43"/>
      <c r="C126" s="41" t="s">
        <v>12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72"/>
      <c r="Y126" s="43"/>
      <c r="Z126" s="43"/>
      <c r="AA126" s="43"/>
      <c r="AB126" s="81"/>
      <c r="AC126" s="43"/>
      <c r="AD126" s="43"/>
      <c r="AE126" s="43"/>
      <c r="AF126" s="90"/>
      <c r="AG126" s="43"/>
      <c r="AH126" s="43"/>
      <c r="AI126" s="43"/>
      <c r="AJ126" s="43">
        <f t="shared" si="61"/>
        <v>0</v>
      </c>
      <c r="AK126" s="43">
        <f t="shared" si="62"/>
        <v>0</v>
      </c>
      <c r="AL126" s="43">
        <f t="shared" si="63"/>
        <v>0</v>
      </c>
      <c r="AM126" s="43">
        <f t="shared" si="64"/>
        <v>0</v>
      </c>
      <c r="AN126" s="47">
        <f t="shared" si="59"/>
        <v>0</v>
      </c>
      <c r="AO126" s="47">
        <f t="shared" si="60"/>
        <v>0</v>
      </c>
      <c r="AP126" s="33"/>
    </row>
    <row r="127" spans="1:42" s="12" customFormat="1" ht="12.75">
      <c r="A127" s="43"/>
      <c r="B127" s="43"/>
      <c r="C127" s="41" t="s">
        <v>13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72"/>
      <c r="Y127" s="43"/>
      <c r="Z127" s="43"/>
      <c r="AA127" s="43"/>
      <c r="AB127" s="81"/>
      <c r="AC127" s="43"/>
      <c r="AD127" s="43"/>
      <c r="AE127" s="43"/>
      <c r="AF127" s="90"/>
      <c r="AG127" s="43"/>
      <c r="AH127" s="43"/>
      <c r="AI127" s="43"/>
      <c r="AJ127" s="43">
        <f t="shared" si="61"/>
        <v>0</v>
      </c>
      <c r="AK127" s="43">
        <f t="shared" si="62"/>
        <v>0</v>
      </c>
      <c r="AL127" s="43">
        <f t="shared" si="63"/>
        <v>0</v>
      </c>
      <c r="AM127" s="43">
        <f t="shared" si="64"/>
        <v>0</v>
      </c>
      <c r="AN127" s="47">
        <f t="shared" si="59"/>
        <v>0</v>
      </c>
      <c r="AO127" s="47">
        <f t="shared" si="60"/>
        <v>0</v>
      </c>
      <c r="AP127" s="33"/>
    </row>
    <row r="128" spans="1:42" s="12" customFormat="1" ht="12.75">
      <c r="A128" s="43"/>
      <c r="B128" s="43"/>
      <c r="C128" s="41" t="s">
        <v>14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72"/>
      <c r="Y128" s="43"/>
      <c r="Z128" s="43"/>
      <c r="AA128" s="43"/>
      <c r="AB128" s="81"/>
      <c r="AC128" s="43"/>
      <c r="AD128" s="43"/>
      <c r="AE128" s="43"/>
      <c r="AF128" s="90"/>
      <c r="AG128" s="43"/>
      <c r="AH128" s="43"/>
      <c r="AI128" s="43"/>
      <c r="AJ128" s="43">
        <f>L128+P128+T128+X128</f>
        <v>0</v>
      </c>
      <c r="AK128" s="43">
        <f>M128+Q128+U128+Y128</f>
        <v>0</v>
      </c>
      <c r="AL128" s="43">
        <f>N128+R128+V128+Z128</f>
        <v>0</v>
      </c>
      <c r="AM128" s="43">
        <f>O128+S128+W128+AA128</f>
        <v>0</v>
      </c>
      <c r="AN128" s="47">
        <f t="shared" si="59"/>
        <v>0</v>
      </c>
      <c r="AO128" s="47">
        <f t="shared" si="60"/>
        <v>0</v>
      </c>
      <c r="AP128" s="33"/>
    </row>
    <row r="129" spans="1:42" s="12" customFormat="1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73"/>
      <c r="Y129" s="65"/>
      <c r="Z129" s="65"/>
      <c r="AA129" s="65"/>
      <c r="AB129" s="82"/>
      <c r="AC129" s="65"/>
      <c r="AD129" s="65"/>
      <c r="AE129" s="65"/>
      <c r="AF129" s="91"/>
      <c r="AG129" s="65"/>
      <c r="AH129" s="65"/>
      <c r="AI129" s="65"/>
      <c r="AJ129" s="65"/>
      <c r="AK129" s="65"/>
      <c r="AL129" s="65"/>
      <c r="AM129" s="65"/>
      <c r="AN129" s="43"/>
      <c r="AO129" s="43"/>
      <c r="AP129" s="33"/>
    </row>
    <row r="130" spans="1:41" s="33" customFormat="1" ht="12.75">
      <c r="A130" s="35">
        <v>12</v>
      </c>
      <c r="B130" s="35"/>
      <c r="C130" s="97" t="s">
        <v>54</v>
      </c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35"/>
      <c r="AO130" s="35"/>
    </row>
    <row r="131" spans="1:41" s="33" customFormat="1" ht="12.75">
      <c r="A131" s="35"/>
      <c r="B131" s="35"/>
      <c r="C131" s="34" t="s">
        <v>6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74"/>
      <c r="Y131" s="35"/>
      <c r="Z131" s="35"/>
      <c r="AA131" s="35"/>
      <c r="AB131" s="83"/>
      <c r="AC131" s="35"/>
      <c r="AD131" s="35"/>
      <c r="AE131" s="35"/>
      <c r="AF131" s="92"/>
      <c r="AG131" s="35"/>
      <c r="AH131" s="35"/>
      <c r="AI131" s="35"/>
      <c r="AJ131" s="35"/>
      <c r="AK131" s="35"/>
      <c r="AL131" s="35"/>
      <c r="AM131" s="35"/>
      <c r="AN131" s="46">
        <f aca="true" t="shared" si="65" ref="AN131:AN139">D131+AJ131</f>
        <v>0</v>
      </c>
      <c r="AO131" s="46">
        <f aca="true" t="shared" si="66" ref="AO131:AO139">G131+AL131</f>
        <v>0</v>
      </c>
    </row>
    <row r="132" spans="1:41" s="33" customFormat="1" ht="12.75">
      <c r="A132" s="35"/>
      <c r="B132" s="34"/>
      <c r="C132" s="34" t="s">
        <v>7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74"/>
      <c r="Y132" s="35"/>
      <c r="Z132" s="35"/>
      <c r="AA132" s="35"/>
      <c r="AB132" s="83"/>
      <c r="AC132" s="35"/>
      <c r="AD132" s="35"/>
      <c r="AE132" s="35"/>
      <c r="AF132" s="92"/>
      <c r="AG132" s="35"/>
      <c r="AH132" s="35"/>
      <c r="AI132" s="35"/>
      <c r="AJ132" s="35">
        <f aca="true" t="shared" si="67" ref="AJ132:AJ138">H132+L132+P132+T132+X132+AB132+AF132</f>
        <v>0</v>
      </c>
      <c r="AK132" s="35">
        <f aca="true" t="shared" si="68" ref="AK132:AK138">I132+M132+Q132+U132+Y132+AC132+AG132</f>
        <v>0</v>
      </c>
      <c r="AL132" s="35">
        <f aca="true" t="shared" si="69" ref="AL132:AL138">J132+N132+R132+V132+Z132+AD132+AH132</f>
        <v>0</v>
      </c>
      <c r="AM132" s="35">
        <f aca="true" t="shared" si="70" ref="AM132:AM138">K132+O132+S132+W132+AA132+AE132+AI132</f>
        <v>0</v>
      </c>
      <c r="AN132" s="46">
        <f t="shared" si="65"/>
        <v>0</v>
      </c>
      <c r="AO132" s="46">
        <f t="shared" si="66"/>
        <v>0</v>
      </c>
    </row>
    <row r="133" spans="1:41" s="33" customFormat="1" ht="12.75">
      <c r="A133" s="35"/>
      <c r="B133" s="35"/>
      <c r="C133" s="34" t="s">
        <v>8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74"/>
      <c r="Y133" s="35"/>
      <c r="Z133" s="35"/>
      <c r="AA133" s="35"/>
      <c r="AB133" s="83"/>
      <c r="AC133" s="35"/>
      <c r="AD133" s="35"/>
      <c r="AE133" s="35"/>
      <c r="AF133" s="92"/>
      <c r="AG133" s="35"/>
      <c r="AH133" s="35"/>
      <c r="AI133" s="35"/>
      <c r="AJ133" s="35">
        <f t="shared" si="67"/>
        <v>0</v>
      </c>
      <c r="AK133" s="35">
        <f t="shared" si="68"/>
        <v>0</v>
      </c>
      <c r="AL133" s="35">
        <f t="shared" si="69"/>
        <v>0</v>
      </c>
      <c r="AM133" s="35">
        <f t="shared" si="70"/>
        <v>0</v>
      </c>
      <c r="AN133" s="46">
        <f t="shared" si="65"/>
        <v>0</v>
      </c>
      <c r="AO133" s="46">
        <f t="shared" si="66"/>
        <v>0</v>
      </c>
    </row>
    <row r="134" spans="1:41" s="33" customFormat="1" ht="12.75">
      <c r="A134" s="35"/>
      <c r="B134" s="35"/>
      <c r="C134" s="34" t="s">
        <v>9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74"/>
      <c r="Y134" s="35"/>
      <c r="Z134" s="35"/>
      <c r="AA134" s="35"/>
      <c r="AB134" s="83"/>
      <c r="AC134" s="35"/>
      <c r="AD134" s="35"/>
      <c r="AE134" s="35"/>
      <c r="AF134" s="92"/>
      <c r="AG134" s="35"/>
      <c r="AH134" s="35"/>
      <c r="AI134" s="35"/>
      <c r="AJ134" s="35">
        <f t="shared" si="67"/>
        <v>0</v>
      </c>
      <c r="AK134" s="35">
        <f t="shared" si="68"/>
        <v>0</v>
      </c>
      <c r="AL134" s="35">
        <f t="shared" si="69"/>
        <v>0</v>
      </c>
      <c r="AM134" s="35">
        <f t="shared" si="70"/>
        <v>0</v>
      </c>
      <c r="AN134" s="46">
        <f t="shared" si="65"/>
        <v>0</v>
      </c>
      <c r="AO134" s="46">
        <f t="shared" si="66"/>
        <v>0</v>
      </c>
    </row>
    <row r="135" spans="1:41" s="33" customFormat="1" ht="12.75">
      <c r="A135" s="35"/>
      <c r="B135" s="35"/>
      <c r="C135" s="34" t="s">
        <v>130</v>
      </c>
      <c r="D135" s="35">
        <v>4</v>
      </c>
      <c r="E135" s="35">
        <v>4</v>
      </c>
      <c r="F135" s="35">
        <v>46</v>
      </c>
      <c r="G135" s="35">
        <v>46</v>
      </c>
      <c r="H135" s="35"/>
      <c r="I135" s="35"/>
      <c r="J135" s="35"/>
      <c r="K135" s="35"/>
      <c r="L135" s="35">
        <v>1</v>
      </c>
      <c r="M135" s="35">
        <v>1</v>
      </c>
      <c r="N135" s="35">
        <v>2</v>
      </c>
      <c r="O135" s="35">
        <v>2</v>
      </c>
      <c r="P135" s="35"/>
      <c r="Q135" s="35"/>
      <c r="R135" s="35"/>
      <c r="S135" s="35"/>
      <c r="T135" s="35"/>
      <c r="U135" s="35"/>
      <c r="V135" s="35"/>
      <c r="W135" s="35"/>
      <c r="X135" s="74"/>
      <c r="Y135" s="35"/>
      <c r="Z135" s="35"/>
      <c r="AA135" s="35"/>
      <c r="AB135" s="83"/>
      <c r="AC135" s="35"/>
      <c r="AD135" s="35"/>
      <c r="AE135" s="35"/>
      <c r="AF135" s="92"/>
      <c r="AG135" s="35"/>
      <c r="AH135" s="35"/>
      <c r="AI135" s="35"/>
      <c r="AJ135" s="35">
        <f t="shared" si="67"/>
        <v>1</v>
      </c>
      <c r="AK135" s="35">
        <f t="shared" si="68"/>
        <v>1</v>
      </c>
      <c r="AL135" s="35">
        <f t="shared" si="69"/>
        <v>2</v>
      </c>
      <c r="AM135" s="35">
        <f t="shared" si="70"/>
        <v>2</v>
      </c>
      <c r="AN135" s="46">
        <f t="shared" si="65"/>
        <v>5</v>
      </c>
      <c r="AO135" s="46">
        <f t="shared" si="66"/>
        <v>48</v>
      </c>
    </row>
    <row r="136" spans="1:41" s="33" customFormat="1" ht="12.75">
      <c r="A136" s="35"/>
      <c r="B136" s="35"/>
      <c r="C136" s="34" t="s">
        <v>11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74"/>
      <c r="Y136" s="35"/>
      <c r="Z136" s="35"/>
      <c r="AA136" s="35"/>
      <c r="AB136" s="83"/>
      <c r="AC136" s="35"/>
      <c r="AD136" s="35"/>
      <c r="AE136" s="35"/>
      <c r="AF136" s="92"/>
      <c r="AG136" s="35"/>
      <c r="AH136" s="35"/>
      <c r="AI136" s="35"/>
      <c r="AJ136" s="35">
        <f t="shared" si="67"/>
        <v>0</v>
      </c>
      <c r="AK136" s="35">
        <f t="shared" si="68"/>
        <v>0</v>
      </c>
      <c r="AL136" s="35">
        <f t="shared" si="69"/>
        <v>0</v>
      </c>
      <c r="AM136" s="35">
        <f t="shared" si="70"/>
        <v>0</v>
      </c>
      <c r="AN136" s="46">
        <f t="shared" si="65"/>
        <v>0</v>
      </c>
      <c r="AO136" s="46">
        <f t="shared" si="66"/>
        <v>0</v>
      </c>
    </row>
    <row r="137" spans="1:41" s="33" customFormat="1" ht="12.75">
      <c r="A137" s="35"/>
      <c r="B137" s="35"/>
      <c r="C137" s="34" t="s">
        <v>12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74"/>
      <c r="Y137" s="35"/>
      <c r="Z137" s="35"/>
      <c r="AA137" s="35"/>
      <c r="AB137" s="83"/>
      <c r="AC137" s="35"/>
      <c r="AD137" s="35"/>
      <c r="AE137" s="35"/>
      <c r="AF137" s="92"/>
      <c r="AG137" s="35"/>
      <c r="AH137" s="35"/>
      <c r="AI137" s="35"/>
      <c r="AJ137" s="35">
        <f t="shared" si="67"/>
        <v>0</v>
      </c>
      <c r="AK137" s="35">
        <f t="shared" si="68"/>
        <v>0</v>
      </c>
      <c r="AL137" s="35">
        <f t="shared" si="69"/>
        <v>0</v>
      </c>
      <c r="AM137" s="35">
        <f t="shared" si="70"/>
        <v>0</v>
      </c>
      <c r="AN137" s="46">
        <f t="shared" si="65"/>
        <v>0</v>
      </c>
      <c r="AO137" s="46">
        <f t="shared" si="66"/>
        <v>0</v>
      </c>
    </row>
    <row r="138" spans="1:41" s="33" customFormat="1" ht="12.75">
      <c r="A138" s="35"/>
      <c r="B138" s="35"/>
      <c r="C138" s="34" t="s">
        <v>131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>
        <v>1</v>
      </c>
      <c r="U138" s="35">
        <v>0</v>
      </c>
      <c r="V138" s="35">
        <v>10</v>
      </c>
      <c r="W138" s="35">
        <v>0</v>
      </c>
      <c r="X138" s="74"/>
      <c r="Y138" s="35"/>
      <c r="Z138" s="35"/>
      <c r="AA138" s="35"/>
      <c r="AB138" s="83"/>
      <c r="AC138" s="35"/>
      <c r="AD138" s="35"/>
      <c r="AE138" s="35"/>
      <c r="AF138" s="92"/>
      <c r="AG138" s="35"/>
      <c r="AH138" s="35"/>
      <c r="AI138" s="35"/>
      <c r="AJ138" s="35">
        <f t="shared" si="67"/>
        <v>1</v>
      </c>
      <c r="AK138" s="35">
        <f t="shared" si="68"/>
        <v>0</v>
      </c>
      <c r="AL138" s="35">
        <f t="shared" si="69"/>
        <v>10</v>
      </c>
      <c r="AM138" s="35">
        <f t="shared" si="70"/>
        <v>0</v>
      </c>
      <c r="AN138" s="46">
        <f t="shared" si="65"/>
        <v>1</v>
      </c>
      <c r="AO138" s="46">
        <f t="shared" si="66"/>
        <v>10</v>
      </c>
    </row>
    <row r="139" spans="1:41" s="33" customFormat="1" ht="12.75">
      <c r="A139" s="35"/>
      <c r="B139" s="35"/>
      <c r="C139" s="34" t="s">
        <v>14</v>
      </c>
      <c r="D139" s="35">
        <f>SUM(D131:D138)</f>
        <v>4</v>
      </c>
      <c r="E139" s="35">
        <f>SUM(E131:E138)</f>
        <v>4</v>
      </c>
      <c r="F139" s="35">
        <f>SUM(F131:F138)</f>
        <v>46</v>
      </c>
      <c r="G139" s="35">
        <f>SUM(G131:G138)</f>
        <v>46</v>
      </c>
      <c r="H139" s="35"/>
      <c r="I139" s="35"/>
      <c r="J139" s="35"/>
      <c r="K139" s="35"/>
      <c r="L139" s="35">
        <f>SUM(L131:L138)</f>
        <v>1</v>
      </c>
      <c r="M139" s="35">
        <f>SUM(M135:M138)</f>
        <v>1</v>
      </c>
      <c r="N139" s="35">
        <f>SUM(N135:N138)</f>
        <v>2</v>
      </c>
      <c r="O139" s="35">
        <f>SUM(O135:O138)</f>
        <v>2</v>
      </c>
      <c r="P139" s="35"/>
      <c r="Q139" s="35"/>
      <c r="R139" s="35"/>
      <c r="S139" s="35"/>
      <c r="T139" s="35">
        <f>SUM(T138)</f>
        <v>1</v>
      </c>
      <c r="U139" s="35">
        <f>SUM(U138)</f>
        <v>0</v>
      </c>
      <c r="V139" s="35">
        <f>SUM(V138)</f>
        <v>10</v>
      </c>
      <c r="W139" s="35">
        <f>SUM(W138)</f>
        <v>0</v>
      </c>
      <c r="X139" s="74"/>
      <c r="Y139" s="35"/>
      <c r="Z139" s="35"/>
      <c r="AA139" s="35"/>
      <c r="AB139" s="83"/>
      <c r="AC139" s="35"/>
      <c r="AD139" s="35"/>
      <c r="AE139" s="35"/>
      <c r="AF139" s="92"/>
      <c r="AG139" s="35"/>
      <c r="AH139" s="35"/>
      <c r="AI139" s="35"/>
      <c r="AJ139" s="35">
        <f>SUM(AJ132:AJ138)</f>
        <v>2</v>
      </c>
      <c r="AK139" s="35">
        <f>SUM(AK132:AK138)</f>
        <v>1</v>
      </c>
      <c r="AL139" s="35">
        <f>SUM(AL132:AL138)</f>
        <v>12</v>
      </c>
      <c r="AM139" s="35">
        <f>SUM(AM132:AM138)</f>
        <v>2</v>
      </c>
      <c r="AN139" s="46">
        <f t="shared" si="65"/>
        <v>6</v>
      </c>
      <c r="AO139" s="46">
        <f t="shared" si="66"/>
        <v>58</v>
      </c>
    </row>
    <row r="140" spans="1:42" s="12" customFormat="1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73"/>
      <c r="Y140" s="65"/>
      <c r="Z140" s="65"/>
      <c r="AA140" s="65"/>
      <c r="AB140" s="82"/>
      <c r="AC140" s="65"/>
      <c r="AD140" s="65"/>
      <c r="AE140" s="65"/>
      <c r="AF140" s="91"/>
      <c r="AG140" s="65"/>
      <c r="AH140" s="65"/>
      <c r="AI140" s="65"/>
      <c r="AJ140" s="65"/>
      <c r="AK140" s="65"/>
      <c r="AL140" s="65"/>
      <c r="AM140" s="65"/>
      <c r="AN140" s="43"/>
      <c r="AO140" s="43"/>
      <c r="AP140" s="42"/>
    </row>
    <row r="141" spans="1:42" s="12" customFormat="1" ht="12.75">
      <c r="A141" s="43">
        <v>13</v>
      </c>
      <c r="B141" s="43"/>
      <c r="C141" s="105" t="s">
        <v>55</v>
      </c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43"/>
      <c r="AO141" s="43"/>
      <c r="AP141" s="33"/>
    </row>
    <row r="142" spans="1:42" s="12" customFormat="1" ht="12.75">
      <c r="A142" s="43"/>
      <c r="B142" s="43"/>
      <c r="C142" s="41" t="s">
        <v>6</v>
      </c>
      <c r="D142" s="43"/>
      <c r="E142" s="43"/>
      <c r="F142" s="43"/>
      <c r="G142" s="43"/>
      <c r="H142" s="42"/>
      <c r="I142" s="42"/>
      <c r="J142" s="42"/>
      <c r="K142" s="42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72"/>
      <c r="Y142" s="43"/>
      <c r="Z142" s="43"/>
      <c r="AA142" s="43"/>
      <c r="AB142" s="81"/>
      <c r="AC142" s="43"/>
      <c r="AD142" s="43"/>
      <c r="AE142" s="43"/>
      <c r="AF142" s="90"/>
      <c r="AG142" s="43"/>
      <c r="AH142" s="43"/>
      <c r="AI142" s="43"/>
      <c r="AJ142" s="43">
        <f>H142+L142+P142+T142+X142+AB142+AF142</f>
        <v>0</v>
      </c>
      <c r="AK142" s="43">
        <f>I142+M142+Q142+U142+Y142+AC142+AG142</f>
        <v>0</v>
      </c>
      <c r="AL142" s="43">
        <f>J142+N142+R142+V142+Z142+AD142+AH142</f>
        <v>0</v>
      </c>
      <c r="AM142" s="43">
        <f>K142+O142+S142+W142+AA142+AE142+AI142</f>
        <v>0</v>
      </c>
      <c r="AN142" s="47">
        <f aca="true" t="shared" si="71" ref="AN142:AN150">D142+AJ142</f>
        <v>0</v>
      </c>
      <c r="AO142" s="47">
        <f aca="true" t="shared" si="72" ref="AO142:AO150">F142+AL142</f>
        <v>0</v>
      </c>
      <c r="AP142" s="33"/>
    </row>
    <row r="143" spans="1:42" s="12" customFormat="1" ht="12.75">
      <c r="A143" s="43"/>
      <c r="B143" s="41"/>
      <c r="C143" s="41" t="s">
        <v>7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72"/>
      <c r="Y143" s="43"/>
      <c r="Z143" s="43"/>
      <c r="AA143" s="43"/>
      <c r="AB143" s="81"/>
      <c r="AC143" s="43"/>
      <c r="AD143" s="43"/>
      <c r="AE143" s="43"/>
      <c r="AF143" s="90"/>
      <c r="AG143" s="43"/>
      <c r="AH143" s="43"/>
      <c r="AI143" s="43"/>
      <c r="AJ143" s="43">
        <f aca="true" t="shared" si="73" ref="AJ143:AJ150">H143+L143+P143+T143+X143+AB143+AF143</f>
        <v>0</v>
      </c>
      <c r="AK143" s="43">
        <f aca="true" t="shared" si="74" ref="AK143:AK150">I143+M143+Q143+U143+Y143+AC143+AG143</f>
        <v>0</v>
      </c>
      <c r="AL143" s="43">
        <f aca="true" t="shared" si="75" ref="AL143:AL150">J143+N143+R143+V143+Z143+AD143+AH143</f>
        <v>0</v>
      </c>
      <c r="AM143" s="43">
        <f aca="true" t="shared" si="76" ref="AM143:AM150">K143+O143+S143+W143+AA143+AE143+AI143</f>
        <v>0</v>
      </c>
      <c r="AN143" s="47">
        <f t="shared" si="71"/>
        <v>0</v>
      </c>
      <c r="AO143" s="47">
        <f t="shared" si="72"/>
        <v>0</v>
      </c>
      <c r="AP143" s="33"/>
    </row>
    <row r="144" spans="1:42" s="12" customFormat="1" ht="12.75">
      <c r="A144" s="43"/>
      <c r="B144" s="43"/>
      <c r="C144" s="41" t="s">
        <v>8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72"/>
      <c r="Y144" s="43"/>
      <c r="Z144" s="43"/>
      <c r="AA144" s="43"/>
      <c r="AB144" s="81"/>
      <c r="AC144" s="43"/>
      <c r="AD144" s="43"/>
      <c r="AE144" s="43"/>
      <c r="AF144" s="90"/>
      <c r="AG144" s="43"/>
      <c r="AH144" s="43"/>
      <c r="AI144" s="43"/>
      <c r="AJ144" s="43">
        <f t="shared" si="73"/>
        <v>0</v>
      </c>
      <c r="AK144" s="43">
        <f t="shared" si="74"/>
        <v>0</v>
      </c>
      <c r="AL144" s="43">
        <f t="shared" si="75"/>
        <v>0</v>
      </c>
      <c r="AM144" s="43">
        <f t="shared" si="76"/>
        <v>0</v>
      </c>
      <c r="AN144" s="47">
        <f t="shared" si="71"/>
        <v>0</v>
      </c>
      <c r="AO144" s="47">
        <f t="shared" si="72"/>
        <v>0</v>
      </c>
      <c r="AP144" s="33"/>
    </row>
    <row r="145" spans="1:42" s="12" customFormat="1" ht="12.75">
      <c r="A145" s="43"/>
      <c r="B145" s="43"/>
      <c r="C145" s="41" t="s">
        <v>9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72"/>
      <c r="Y145" s="43"/>
      <c r="Z145" s="43"/>
      <c r="AA145" s="43"/>
      <c r="AB145" s="81"/>
      <c r="AC145" s="43"/>
      <c r="AD145" s="43"/>
      <c r="AE145" s="43"/>
      <c r="AF145" s="90"/>
      <c r="AG145" s="43"/>
      <c r="AH145" s="43"/>
      <c r="AI145" s="43"/>
      <c r="AJ145" s="43">
        <f t="shared" si="73"/>
        <v>0</v>
      </c>
      <c r="AK145" s="43">
        <f t="shared" si="74"/>
        <v>0</v>
      </c>
      <c r="AL145" s="43">
        <f t="shared" si="75"/>
        <v>0</v>
      </c>
      <c r="AM145" s="43">
        <f t="shared" si="76"/>
        <v>0</v>
      </c>
      <c r="AN145" s="47">
        <f t="shared" si="71"/>
        <v>0</v>
      </c>
      <c r="AO145" s="47">
        <f t="shared" si="72"/>
        <v>0</v>
      </c>
      <c r="AP145" s="33"/>
    </row>
    <row r="146" spans="1:42" s="12" customFormat="1" ht="12.75">
      <c r="A146" s="43"/>
      <c r="B146" s="43"/>
      <c r="C146" s="41" t="s">
        <v>10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72"/>
      <c r="Y146" s="43"/>
      <c r="Z146" s="43"/>
      <c r="AA146" s="43"/>
      <c r="AB146" s="81"/>
      <c r="AC146" s="43"/>
      <c r="AD146" s="43"/>
      <c r="AE146" s="43"/>
      <c r="AF146" s="90"/>
      <c r="AG146" s="43"/>
      <c r="AH146" s="43"/>
      <c r="AI146" s="43"/>
      <c r="AJ146" s="43">
        <f t="shared" si="73"/>
        <v>0</v>
      </c>
      <c r="AK146" s="43">
        <f t="shared" si="74"/>
        <v>0</v>
      </c>
      <c r="AL146" s="43">
        <f t="shared" si="75"/>
        <v>0</v>
      </c>
      <c r="AM146" s="43">
        <f t="shared" si="76"/>
        <v>0</v>
      </c>
      <c r="AN146" s="47">
        <f t="shared" si="71"/>
        <v>0</v>
      </c>
      <c r="AO146" s="47">
        <f t="shared" si="72"/>
        <v>0</v>
      </c>
      <c r="AP146" s="33"/>
    </row>
    <row r="147" spans="1:42" s="12" customFormat="1" ht="12.75">
      <c r="A147" s="43"/>
      <c r="B147" s="43"/>
      <c r="C147" s="41" t="s">
        <v>11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72"/>
      <c r="Y147" s="43"/>
      <c r="Z147" s="43"/>
      <c r="AA147" s="43"/>
      <c r="AB147" s="81"/>
      <c r="AC147" s="43"/>
      <c r="AD147" s="43"/>
      <c r="AE147" s="43"/>
      <c r="AF147" s="90"/>
      <c r="AG147" s="43"/>
      <c r="AH147" s="43"/>
      <c r="AI147" s="43"/>
      <c r="AJ147" s="43">
        <f t="shared" si="73"/>
        <v>0</v>
      </c>
      <c r="AK147" s="43">
        <f t="shared" si="74"/>
        <v>0</v>
      </c>
      <c r="AL147" s="43">
        <f t="shared" si="75"/>
        <v>0</v>
      </c>
      <c r="AM147" s="43">
        <f t="shared" si="76"/>
        <v>0</v>
      </c>
      <c r="AN147" s="47">
        <f t="shared" si="71"/>
        <v>0</v>
      </c>
      <c r="AO147" s="47">
        <f t="shared" si="72"/>
        <v>0</v>
      </c>
      <c r="AP147" s="33"/>
    </row>
    <row r="148" spans="1:42" s="12" customFormat="1" ht="12.75">
      <c r="A148" s="43"/>
      <c r="B148" s="43"/>
      <c r="C148" s="41" t="s">
        <v>12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72"/>
      <c r="Y148" s="43"/>
      <c r="Z148" s="43"/>
      <c r="AA148" s="43"/>
      <c r="AB148" s="81"/>
      <c r="AC148" s="43"/>
      <c r="AD148" s="43"/>
      <c r="AE148" s="43"/>
      <c r="AF148" s="90"/>
      <c r="AG148" s="43"/>
      <c r="AH148" s="43"/>
      <c r="AI148" s="43"/>
      <c r="AJ148" s="43">
        <f t="shared" si="73"/>
        <v>0</v>
      </c>
      <c r="AK148" s="43">
        <f t="shared" si="74"/>
        <v>0</v>
      </c>
      <c r="AL148" s="43">
        <f t="shared" si="75"/>
        <v>0</v>
      </c>
      <c r="AM148" s="43">
        <f t="shared" si="76"/>
        <v>0</v>
      </c>
      <c r="AN148" s="47">
        <f t="shared" si="71"/>
        <v>0</v>
      </c>
      <c r="AO148" s="47">
        <f t="shared" si="72"/>
        <v>0</v>
      </c>
      <c r="AP148" s="33"/>
    </row>
    <row r="149" spans="1:42" s="12" customFormat="1" ht="12.75">
      <c r="A149" s="43"/>
      <c r="B149" s="43"/>
      <c r="C149" s="41" t="s">
        <v>13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72"/>
      <c r="Y149" s="43"/>
      <c r="Z149" s="43"/>
      <c r="AA149" s="43"/>
      <c r="AB149" s="81"/>
      <c r="AC149" s="43"/>
      <c r="AD149" s="43"/>
      <c r="AE149" s="43"/>
      <c r="AF149" s="90"/>
      <c r="AG149" s="43"/>
      <c r="AH149" s="43"/>
      <c r="AI149" s="43"/>
      <c r="AJ149" s="43">
        <f t="shared" si="73"/>
        <v>0</v>
      </c>
      <c r="AK149" s="43">
        <f t="shared" si="74"/>
        <v>0</v>
      </c>
      <c r="AL149" s="43">
        <f t="shared" si="75"/>
        <v>0</v>
      </c>
      <c r="AM149" s="43">
        <f t="shared" si="76"/>
        <v>0</v>
      </c>
      <c r="AN149" s="47">
        <f t="shared" si="71"/>
        <v>0</v>
      </c>
      <c r="AO149" s="47">
        <f t="shared" si="72"/>
        <v>0</v>
      </c>
      <c r="AP149" s="33"/>
    </row>
    <row r="150" spans="1:42" s="12" customFormat="1" ht="12.75">
      <c r="A150" s="43"/>
      <c r="B150" s="43"/>
      <c r="C150" s="41" t="s">
        <v>14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72"/>
      <c r="Y150" s="43"/>
      <c r="Z150" s="43"/>
      <c r="AA150" s="43"/>
      <c r="AB150" s="81"/>
      <c r="AC150" s="43"/>
      <c r="AD150" s="43"/>
      <c r="AE150" s="43"/>
      <c r="AF150" s="90"/>
      <c r="AG150" s="43"/>
      <c r="AH150" s="43"/>
      <c r="AI150" s="43"/>
      <c r="AJ150" s="43">
        <f t="shared" si="73"/>
        <v>0</v>
      </c>
      <c r="AK150" s="43">
        <f t="shared" si="74"/>
        <v>0</v>
      </c>
      <c r="AL150" s="43">
        <f t="shared" si="75"/>
        <v>0</v>
      </c>
      <c r="AM150" s="43">
        <f t="shared" si="76"/>
        <v>0</v>
      </c>
      <c r="AN150" s="47">
        <f t="shared" si="71"/>
        <v>0</v>
      </c>
      <c r="AO150" s="47">
        <f t="shared" si="72"/>
        <v>0</v>
      </c>
      <c r="AP150" s="33"/>
    </row>
    <row r="151" spans="1:42" s="12" customFormat="1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73"/>
      <c r="Y151" s="65"/>
      <c r="Z151" s="65"/>
      <c r="AA151" s="65"/>
      <c r="AB151" s="82"/>
      <c r="AC151" s="65"/>
      <c r="AD151" s="65"/>
      <c r="AE151" s="65"/>
      <c r="AF151" s="91"/>
      <c r="AG151" s="65"/>
      <c r="AH151" s="65"/>
      <c r="AI151" s="65"/>
      <c r="AJ151" s="43"/>
      <c r="AK151" s="43"/>
      <c r="AL151" s="43"/>
      <c r="AM151" s="43"/>
      <c r="AN151" s="47"/>
      <c r="AO151" s="47"/>
      <c r="AP151" s="42"/>
    </row>
    <row r="152" spans="1:41" s="33" customFormat="1" ht="12.75">
      <c r="A152" s="35">
        <v>14</v>
      </c>
      <c r="B152" s="35"/>
      <c r="C152" s="97" t="s">
        <v>56</v>
      </c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35"/>
      <c r="AO152" s="35"/>
    </row>
    <row r="153" spans="1:41" s="33" customFormat="1" ht="12.75">
      <c r="A153" s="35"/>
      <c r="B153" s="35"/>
      <c r="C153" s="34" t="s">
        <v>6</v>
      </c>
      <c r="D153" s="35">
        <v>12</v>
      </c>
      <c r="E153" s="35">
        <v>10</v>
      </c>
      <c r="F153" s="35">
        <v>123</v>
      </c>
      <c r="G153" s="35">
        <v>101</v>
      </c>
      <c r="H153" s="35"/>
      <c r="I153" s="35"/>
      <c r="J153" s="35"/>
      <c r="K153" s="35"/>
      <c r="L153" s="35">
        <v>10</v>
      </c>
      <c r="M153" s="35">
        <v>6</v>
      </c>
      <c r="N153" s="35">
        <v>131</v>
      </c>
      <c r="O153" s="35">
        <v>71</v>
      </c>
      <c r="P153" s="35">
        <v>1</v>
      </c>
      <c r="Q153" s="35">
        <v>1</v>
      </c>
      <c r="R153" s="35">
        <v>9</v>
      </c>
      <c r="S153" s="35">
        <v>9</v>
      </c>
      <c r="T153" s="35"/>
      <c r="U153" s="35"/>
      <c r="V153" s="35"/>
      <c r="W153" s="35"/>
      <c r="X153" s="74"/>
      <c r="Y153" s="35"/>
      <c r="Z153" s="35"/>
      <c r="AA153" s="35"/>
      <c r="AB153" s="83"/>
      <c r="AC153" s="35"/>
      <c r="AD153" s="35"/>
      <c r="AE153" s="35"/>
      <c r="AF153" s="92"/>
      <c r="AG153" s="35"/>
      <c r="AH153" s="35"/>
      <c r="AI153" s="35"/>
      <c r="AJ153" s="35">
        <f>L153+P153+T153+X153+AC153</f>
        <v>11</v>
      </c>
      <c r="AK153" s="35">
        <f>M153+Q153+U153+Y153+AD153</f>
        <v>7</v>
      </c>
      <c r="AL153" s="35">
        <f>N153+R153+V153+Z153+AE153</f>
        <v>140</v>
      </c>
      <c r="AM153" s="35">
        <f>O153+S153+W153+AA153+AF153</f>
        <v>80</v>
      </c>
      <c r="AN153" s="46">
        <f aca="true" t="shared" si="77" ref="AN153:AN161">D153+AJ153</f>
        <v>23</v>
      </c>
      <c r="AO153" s="46">
        <f aca="true" t="shared" si="78" ref="AO153:AO161">F153+AL153</f>
        <v>263</v>
      </c>
    </row>
    <row r="154" spans="1:41" s="33" customFormat="1" ht="12.75">
      <c r="A154" s="35"/>
      <c r="B154" s="34"/>
      <c r="C154" s="34" t="s">
        <v>7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74"/>
      <c r="Y154" s="35"/>
      <c r="Z154" s="35"/>
      <c r="AA154" s="35"/>
      <c r="AB154" s="83"/>
      <c r="AC154" s="35"/>
      <c r="AD154" s="35"/>
      <c r="AE154" s="35"/>
      <c r="AF154" s="92"/>
      <c r="AG154" s="35"/>
      <c r="AH154" s="35"/>
      <c r="AI154" s="35"/>
      <c r="AJ154" s="35">
        <f aca="true" t="shared" si="79" ref="AJ154:AJ160">L154+P154+T154+X154</f>
        <v>0</v>
      </c>
      <c r="AK154" s="35">
        <f aca="true" t="shared" si="80" ref="AK154:AK160">M154+Q154+U154+Y154</f>
        <v>0</v>
      </c>
      <c r="AL154" s="35">
        <f aca="true" t="shared" si="81" ref="AL154:AL160">N154+R154+V154+Z154</f>
        <v>0</v>
      </c>
      <c r="AM154" s="35">
        <f aca="true" t="shared" si="82" ref="AM154:AM160">O154+S154+W154+AA154</f>
        <v>0</v>
      </c>
      <c r="AN154" s="46">
        <f t="shared" si="77"/>
        <v>0</v>
      </c>
      <c r="AO154" s="46">
        <f t="shared" si="78"/>
        <v>0</v>
      </c>
    </row>
    <row r="155" spans="1:41" s="33" customFormat="1" ht="12.75">
      <c r="A155" s="35"/>
      <c r="B155" s="35"/>
      <c r="C155" s="34" t="s">
        <v>8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>
        <v>2</v>
      </c>
      <c r="U155" s="35">
        <v>0</v>
      </c>
      <c r="V155" s="35">
        <v>18</v>
      </c>
      <c r="W155" s="35">
        <v>0</v>
      </c>
      <c r="X155" s="74"/>
      <c r="Y155" s="35"/>
      <c r="Z155" s="35"/>
      <c r="AA155" s="35"/>
      <c r="AB155" s="83"/>
      <c r="AC155" s="35"/>
      <c r="AD155" s="35"/>
      <c r="AE155" s="35"/>
      <c r="AF155" s="92"/>
      <c r="AG155" s="35"/>
      <c r="AH155" s="35"/>
      <c r="AI155" s="35"/>
      <c r="AJ155" s="35">
        <f t="shared" si="79"/>
        <v>2</v>
      </c>
      <c r="AK155" s="35">
        <f t="shared" si="80"/>
        <v>0</v>
      </c>
      <c r="AL155" s="35">
        <f t="shared" si="81"/>
        <v>18</v>
      </c>
      <c r="AM155" s="35">
        <f t="shared" si="82"/>
        <v>0</v>
      </c>
      <c r="AN155" s="46">
        <f t="shared" si="77"/>
        <v>2</v>
      </c>
      <c r="AO155" s="46">
        <f t="shared" si="78"/>
        <v>18</v>
      </c>
    </row>
    <row r="156" spans="1:41" s="33" customFormat="1" ht="12.75">
      <c r="A156" s="35"/>
      <c r="B156" s="35"/>
      <c r="C156" s="66" t="s">
        <v>9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>
        <v>4</v>
      </c>
      <c r="Q156" s="35">
        <v>4</v>
      </c>
      <c r="R156" s="35">
        <v>23</v>
      </c>
      <c r="S156" s="35">
        <v>23</v>
      </c>
      <c r="T156" s="35"/>
      <c r="U156" s="35"/>
      <c r="V156" s="35"/>
      <c r="W156" s="35"/>
      <c r="X156" s="74"/>
      <c r="Y156" s="35"/>
      <c r="Z156" s="35"/>
      <c r="AA156" s="35"/>
      <c r="AB156" s="83"/>
      <c r="AC156" s="35"/>
      <c r="AD156" s="35"/>
      <c r="AE156" s="35"/>
      <c r="AF156" s="92"/>
      <c r="AG156" s="35"/>
      <c r="AH156" s="35"/>
      <c r="AI156" s="35"/>
      <c r="AJ156" s="35">
        <f>L156+P156+T156+X156+AB156</f>
        <v>4</v>
      </c>
      <c r="AK156" s="35">
        <f>M156+Q156+U156+Y156</f>
        <v>4</v>
      </c>
      <c r="AL156" s="35">
        <f t="shared" si="81"/>
        <v>23</v>
      </c>
      <c r="AM156" s="35">
        <f t="shared" si="82"/>
        <v>23</v>
      </c>
      <c r="AN156" s="46">
        <f t="shared" si="77"/>
        <v>4</v>
      </c>
      <c r="AO156" s="46">
        <f t="shared" si="78"/>
        <v>23</v>
      </c>
    </row>
    <row r="157" spans="1:41" s="33" customFormat="1" ht="12.75">
      <c r="A157" s="35"/>
      <c r="B157" s="35"/>
      <c r="C157" s="34" t="s">
        <v>10</v>
      </c>
      <c r="D157" s="35"/>
      <c r="E157" s="35"/>
      <c r="F157" s="35"/>
      <c r="G157" s="35"/>
      <c r="H157" s="35"/>
      <c r="I157" s="35"/>
      <c r="J157" s="35"/>
      <c r="K157" s="35"/>
      <c r="L157" s="35">
        <v>2</v>
      </c>
      <c r="M157" s="35">
        <v>2</v>
      </c>
      <c r="N157" s="35">
        <v>18</v>
      </c>
      <c r="O157" s="35">
        <v>18</v>
      </c>
      <c r="P157" s="35">
        <v>2</v>
      </c>
      <c r="Q157" s="35">
        <v>2</v>
      </c>
      <c r="R157" s="35">
        <v>20</v>
      </c>
      <c r="S157" s="35">
        <v>20</v>
      </c>
      <c r="T157" s="35">
        <v>2</v>
      </c>
      <c r="U157" s="35">
        <v>2</v>
      </c>
      <c r="V157" s="35">
        <v>20</v>
      </c>
      <c r="W157" s="35">
        <v>20</v>
      </c>
      <c r="X157" s="74"/>
      <c r="Y157" s="35"/>
      <c r="Z157" s="35"/>
      <c r="AA157" s="35"/>
      <c r="AB157" s="83"/>
      <c r="AC157" s="35"/>
      <c r="AD157" s="35"/>
      <c r="AE157" s="35"/>
      <c r="AF157" s="92"/>
      <c r="AG157" s="35"/>
      <c r="AH157" s="35"/>
      <c r="AI157" s="35"/>
      <c r="AJ157" s="35">
        <f>L157+P157+T157+X157+AB157</f>
        <v>6</v>
      </c>
      <c r="AK157" s="35">
        <f>M157+Q157+U157+Y157+AC157</f>
        <v>6</v>
      </c>
      <c r="AL157" s="35">
        <f>N157+R157+V157+Z157+AD157</f>
        <v>58</v>
      </c>
      <c r="AM157" s="35">
        <f>O157+S157+W157+AA157+AE157</f>
        <v>58</v>
      </c>
      <c r="AN157" s="46">
        <f t="shared" si="77"/>
        <v>6</v>
      </c>
      <c r="AO157" s="46">
        <f t="shared" si="78"/>
        <v>58</v>
      </c>
    </row>
    <row r="158" spans="1:41" s="33" customFormat="1" ht="12.75">
      <c r="A158" s="35"/>
      <c r="B158" s="35"/>
      <c r="C158" s="34" t="s">
        <v>11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74"/>
      <c r="Y158" s="35"/>
      <c r="Z158" s="35"/>
      <c r="AA158" s="35"/>
      <c r="AB158" s="83"/>
      <c r="AC158" s="35"/>
      <c r="AD158" s="35"/>
      <c r="AE158" s="35"/>
      <c r="AF158" s="92"/>
      <c r="AG158" s="35"/>
      <c r="AH158" s="35"/>
      <c r="AI158" s="35"/>
      <c r="AJ158" s="35">
        <f t="shared" si="79"/>
        <v>0</v>
      </c>
      <c r="AK158" s="35">
        <f t="shared" si="80"/>
        <v>0</v>
      </c>
      <c r="AL158" s="35">
        <f t="shared" si="81"/>
        <v>0</v>
      </c>
      <c r="AM158" s="35">
        <f t="shared" si="82"/>
        <v>0</v>
      </c>
      <c r="AN158" s="46">
        <f t="shared" si="77"/>
        <v>0</v>
      </c>
      <c r="AO158" s="46">
        <f t="shared" si="78"/>
        <v>0</v>
      </c>
    </row>
    <row r="159" spans="1:41" s="33" customFormat="1" ht="12.75">
      <c r="A159" s="35"/>
      <c r="B159" s="35"/>
      <c r="C159" s="34" t="s">
        <v>12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74"/>
      <c r="Y159" s="35"/>
      <c r="Z159" s="35"/>
      <c r="AA159" s="35"/>
      <c r="AB159" s="83"/>
      <c r="AC159" s="35"/>
      <c r="AD159" s="35"/>
      <c r="AE159" s="35"/>
      <c r="AF159" s="92"/>
      <c r="AG159" s="35"/>
      <c r="AH159" s="35"/>
      <c r="AI159" s="35"/>
      <c r="AJ159" s="35">
        <f t="shared" si="79"/>
        <v>0</v>
      </c>
      <c r="AK159" s="35">
        <f t="shared" si="80"/>
        <v>0</v>
      </c>
      <c r="AL159" s="35">
        <f t="shared" si="81"/>
        <v>0</v>
      </c>
      <c r="AM159" s="35">
        <f t="shared" si="82"/>
        <v>0</v>
      </c>
      <c r="AN159" s="46">
        <f t="shared" si="77"/>
        <v>0</v>
      </c>
      <c r="AO159" s="46">
        <f t="shared" si="78"/>
        <v>0</v>
      </c>
    </row>
    <row r="160" spans="1:41" s="33" customFormat="1" ht="12.75">
      <c r="A160" s="35"/>
      <c r="B160" s="35"/>
      <c r="C160" s="34" t="s">
        <v>13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74"/>
      <c r="Y160" s="35"/>
      <c r="Z160" s="35"/>
      <c r="AA160" s="35"/>
      <c r="AB160" s="83"/>
      <c r="AC160" s="35"/>
      <c r="AD160" s="35"/>
      <c r="AE160" s="35"/>
      <c r="AF160" s="92"/>
      <c r="AG160" s="35"/>
      <c r="AH160" s="35"/>
      <c r="AI160" s="35"/>
      <c r="AJ160" s="35">
        <f t="shared" si="79"/>
        <v>0</v>
      </c>
      <c r="AK160" s="35">
        <f t="shared" si="80"/>
        <v>0</v>
      </c>
      <c r="AL160" s="35">
        <f t="shared" si="81"/>
        <v>0</v>
      </c>
      <c r="AM160" s="35">
        <f t="shared" si="82"/>
        <v>0</v>
      </c>
      <c r="AN160" s="46">
        <f t="shared" si="77"/>
        <v>0</v>
      </c>
      <c r="AO160" s="46">
        <f t="shared" si="78"/>
        <v>0</v>
      </c>
    </row>
    <row r="161" spans="1:41" s="33" customFormat="1" ht="12.75">
      <c r="A161" s="35"/>
      <c r="B161" s="35"/>
      <c r="C161" s="34" t="s">
        <v>14</v>
      </c>
      <c r="D161" s="35">
        <f>SUM(D153:D160)</f>
        <v>12</v>
      </c>
      <c r="E161" s="35">
        <f>SUM(E153:E160)</f>
        <v>10</v>
      </c>
      <c r="F161" s="35">
        <f>SUM(F153:F160)</f>
        <v>123</v>
      </c>
      <c r="G161" s="35">
        <f>SUM(G153:G160)</f>
        <v>101</v>
      </c>
      <c r="H161" s="35"/>
      <c r="I161" s="35"/>
      <c r="J161" s="35"/>
      <c r="K161" s="35"/>
      <c r="L161" s="35">
        <f aca="true" t="shared" si="83" ref="L161:W161">SUM(L153:L160)</f>
        <v>12</v>
      </c>
      <c r="M161" s="35">
        <f t="shared" si="83"/>
        <v>8</v>
      </c>
      <c r="N161" s="35">
        <f t="shared" si="83"/>
        <v>149</v>
      </c>
      <c r="O161" s="35">
        <f t="shared" si="83"/>
        <v>89</v>
      </c>
      <c r="P161" s="35">
        <f t="shared" si="83"/>
        <v>7</v>
      </c>
      <c r="Q161" s="35">
        <f t="shared" si="83"/>
        <v>7</v>
      </c>
      <c r="R161" s="35">
        <f t="shared" si="83"/>
        <v>52</v>
      </c>
      <c r="S161" s="35">
        <f t="shared" si="83"/>
        <v>52</v>
      </c>
      <c r="T161" s="35">
        <f t="shared" si="83"/>
        <v>4</v>
      </c>
      <c r="U161" s="35">
        <f t="shared" si="83"/>
        <v>2</v>
      </c>
      <c r="V161" s="35">
        <f t="shared" si="83"/>
        <v>38</v>
      </c>
      <c r="W161" s="35">
        <f t="shared" si="83"/>
        <v>20</v>
      </c>
      <c r="X161" s="74"/>
      <c r="Y161" s="35"/>
      <c r="Z161" s="35"/>
      <c r="AA161" s="35"/>
      <c r="AB161" s="83"/>
      <c r="AC161" s="35"/>
      <c r="AD161" s="35"/>
      <c r="AE161" s="35"/>
      <c r="AF161" s="92"/>
      <c r="AG161" s="35"/>
      <c r="AH161" s="35"/>
      <c r="AI161" s="35"/>
      <c r="AJ161" s="35">
        <f>SUM(AJ153:AJ160)</f>
        <v>23</v>
      </c>
      <c r="AK161" s="35">
        <f>SUM(AK153:AK160)</f>
        <v>17</v>
      </c>
      <c r="AL161" s="35">
        <f>SUM(AL153:AL160)</f>
        <v>239</v>
      </c>
      <c r="AM161" s="35">
        <f>SUM(AM153:AM160)</f>
        <v>161</v>
      </c>
      <c r="AN161" s="46">
        <f t="shared" si="77"/>
        <v>35</v>
      </c>
      <c r="AO161" s="46">
        <f t="shared" si="78"/>
        <v>362</v>
      </c>
    </row>
    <row r="162" spans="1:42" s="12" customFormat="1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73"/>
      <c r="Y162" s="65"/>
      <c r="Z162" s="65"/>
      <c r="AA162" s="65"/>
      <c r="AB162" s="82"/>
      <c r="AC162" s="65"/>
      <c r="AD162" s="65"/>
      <c r="AE162" s="65"/>
      <c r="AF162" s="91"/>
      <c r="AG162" s="65"/>
      <c r="AH162" s="65"/>
      <c r="AI162" s="65"/>
      <c r="AJ162" s="65"/>
      <c r="AK162" s="65"/>
      <c r="AL162" s="65"/>
      <c r="AM162" s="65"/>
      <c r="AN162" s="43"/>
      <c r="AO162" s="43"/>
      <c r="AP162" s="42"/>
    </row>
    <row r="163" spans="1:41" s="33" customFormat="1" ht="12.75">
      <c r="A163" s="35">
        <v>15</v>
      </c>
      <c r="B163" s="35"/>
      <c r="C163" s="97" t="s">
        <v>57</v>
      </c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35"/>
      <c r="AO163" s="35"/>
    </row>
    <row r="164" spans="1:41" s="33" customFormat="1" ht="12.75">
      <c r="A164" s="35"/>
      <c r="B164" s="35"/>
      <c r="C164" s="34" t="s">
        <v>6</v>
      </c>
      <c r="D164" s="35">
        <v>17</v>
      </c>
      <c r="E164" s="35">
        <v>14</v>
      </c>
      <c r="F164" s="35">
        <v>248</v>
      </c>
      <c r="G164" s="35">
        <v>214</v>
      </c>
      <c r="H164" s="35"/>
      <c r="I164" s="35"/>
      <c r="J164" s="35"/>
      <c r="K164" s="35"/>
      <c r="L164" s="35">
        <v>2</v>
      </c>
      <c r="M164" s="35">
        <v>2</v>
      </c>
      <c r="N164" s="35">
        <v>14</v>
      </c>
      <c r="O164" s="35">
        <v>14</v>
      </c>
      <c r="P164" s="35">
        <v>3</v>
      </c>
      <c r="Q164" s="35">
        <v>0</v>
      </c>
      <c r="R164" s="35">
        <v>21</v>
      </c>
      <c r="S164" s="35">
        <v>0</v>
      </c>
      <c r="T164" s="35">
        <v>1</v>
      </c>
      <c r="U164" s="35">
        <v>0</v>
      </c>
      <c r="V164" s="35">
        <v>5</v>
      </c>
      <c r="W164" s="35">
        <v>0</v>
      </c>
      <c r="X164" s="74"/>
      <c r="Y164" s="35"/>
      <c r="Z164" s="35"/>
      <c r="AA164" s="35"/>
      <c r="AB164" s="83"/>
      <c r="AC164" s="35"/>
      <c r="AD164" s="35"/>
      <c r="AE164" s="35"/>
      <c r="AF164" s="92"/>
      <c r="AG164" s="35"/>
      <c r="AH164" s="35"/>
      <c r="AI164" s="35"/>
      <c r="AJ164" s="35">
        <f>H164+L164+P164+T164+X164+AB164+AF164</f>
        <v>6</v>
      </c>
      <c r="AK164" s="35">
        <f>I164+M164+Q164+U164+Y164+AC164+AG164</f>
        <v>2</v>
      </c>
      <c r="AL164" s="35">
        <f>J164+N164+R164+V164+Z164+AD164+AH164</f>
        <v>40</v>
      </c>
      <c r="AM164" s="35">
        <f>K164+O164+S164+W164+AA164+AE164+AI164</f>
        <v>14</v>
      </c>
      <c r="AN164" s="46">
        <f aca="true" t="shared" si="84" ref="AN164:AN172">D164+AJ164</f>
        <v>23</v>
      </c>
      <c r="AO164" s="46">
        <f aca="true" t="shared" si="85" ref="AO164:AO172">F164+AL164</f>
        <v>288</v>
      </c>
    </row>
    <row r="165" spans="1:41" s="33" customFormat="1" ht="12.75">
      <c r="A165" s="35"/>
      <c r="B165" s="34"/>
      <c r="C165" s="34" t="s">
        <v>7</v>
      </c>
      <c r="D165" s="35"/>
      <c r="E165" s="35"/>
      <c r="F165" s="35"/>
      <c r="G165" s="35"/>
      <c r="H165" s="35"/>
      <c r="I165" s="35"/>
      <c r="J165" s="35"/>
      <c r="K165" s="35"/>
      <c r="L165" s="35">
        <v>3</v>
      </c>
      <c r="M165" s="35">
        <v>2</v>
      </c>
      <c r="N165" s="35">
        <v>26</v>
      </c>
      <c r="O165" s="35">
        <v>20</v>
      </c>
      <c r="P165" s="35">
        <v>3</v>
      </c>
      <c r="Q165" s="35">
        <v>2</v>
      </c>
      <c r="R165" s="35">
        <v>21</v>
      </c>
      <c r="S165" s="35">
        <v>13</v>
      </c>
      <c r="T165" s="35"/>
      <c r="U165" s="35"/>
      <c r="V165" s="35"/>
      <c r="W165" s="35"/>
      <c r="X165" s="74"/>
      <c r="Y165" s="35"/>
      <c r="Z165" s="35"/>
      <c r="AA165" s="35"/>
      <c r="AB165" s="83"/>
      <c r="AC165" s="35"/>
      <c r="AD165" s="35"/>
      <c r="AE165" s="35"/>
      <c r="AF165" s="92"/>
      <c r="AG165" s="35"/>
      <c r="AH165" s="35"/>
      <c r="AI165" s="35"/>
      <c r="AJ165" s="35">
        <f aca="true" t="shared" si="86" ref="AJ165:AJ171">H165+L165+P165+T165+X165+AB165+AF165</f>
        <v>6</v>
      </c>
      <c r="AK165" s="35">
        <f aca="true" t="shared" si="87" ref="AK165:AK172">I165+M165+Q165+U165+Y165+AC165+AG165</f>
        <v>4</v>
      </c>
      <c r="AL165" s="35">
        <f aca="true" t="shared" si="88" ref="AL165:AL171">J165+N165+R165+V165+Z165+AD165+AH165</f>
        <v>47</v>
      </c>
      <c r="AM165" s="35">
        <f aca="true" t="shared" si="89" ref="AM165:AM172">K165+O165+S165+W165+AA165+AE165+AI165</f>
        <v>33</v>
      </c>
      <c r="AN165" s="46">
        <f t="shared" si="84"/>
        <v>6</v>
      </c>
      <c r="AO165" s="46">
        <f t="shared" si="85"/>
        <v>47</v>
      </c>
    </row>
    <row r="166" spans="1:41" s="33" customFormat="1" ht="12.75">
      <c r="A166" s="35"/>
      <c r="B166" s="35"/>
      <c r="C166" s="34" t="s">
        <v>8</v>
      </c>
      <c r="D166" s="35"/>
      <c r="E166" s="35"/>
      <c r="F166" s="35"/>
      <c r="G166" s="35"/>
      <c r="H166" s="35"/>
      <c r="I166" s="35"/>
      <c r="J166" s="35"/>
      <c r="K166" s="35"/>
      <c r="L166" s="35">
        <v>3</v>
      </c>
      <c r="M166" s="35">
        <v>2</v>
      </c>
      <c r="N166" s="35">
        <v>20</v>
      </c>
      <c r="O166" s="35">
        <v>13</v>
      </c>
      <c r="P166" s="35">
        <v>2</v>
      </c>
      <c r="Q166" s="35">
        <v>0</v>
      </c>
      <c r="R166" s="35">
        <v>16</v>
      </c>
      <c r="S166" s="35">
        <v>0</v>
      </c>
      <c r="T166" s="35">
        <v>2</v>
      </c>
      <c r="U166" s="35">
        <v>0</v>
      </c>
      <c r="V166" s="35">
        <v>13</v>
      </c>
      <c r="W166" s="35">
        <v>0</v>
      </c>
      <c r="X166" s="74">
        <v>0</v>
      </c>
      <c r="Y166" s="35">
        <v>0</v>
      </c>
      <c r="Z166" s="35">
        <v>0</v>
      </c>
      <c r="AA166" s="35">
        <v>0</v>
      </c>
      <c r="AB166" s="83">
        <v>2</v>
      </c>
      <c r="AC166" s="35">
        <v>1</v>
      </c>
      <c r="AD166" s="35">
        <v>12</v>
      </c>
      <c r="AE166" s="35">
        <v>6</v>
      </c>
      <c r="AF166" s="92"/>
      <c r="AG166" s="35"/>
      <c r="AH166" s="35"/>
      <c r="AI166" s="35"/>
      <c r="AJ166" s="35">
        <f>H166+L166+P166+T166+X166+AB166+AF166</f>
        <v>9</v>
      </c>
      <c r="AK166" s="35">
        <f t="shared" si="87"/>
        <v>3</v>
      </c>
      <c r="AL166" s="35">
        <f t="shared" si="88"/>
        <v>61</v>
      </c>
      <c r="AM166" s="35">
        <f t="shared" si="89"/>
        <v>19</v>
      </c>
      <c r="AN166" s="46">
        <f t="shared" si="84"/>
        <v>9</v>
      </c>
      <c r="AO166" s="46">
        <f t="shared" si="85"/>
        <v>61</v>
      </c>
    </row>
    <row r="167" spans="1:41" s="33" customFormat="1" ht="12.75">
      <c r="A167" s="35"/>
      <c r="B167" s="35"/>
      <c r="C167" s="34" t="s">
        <v>9</v>
      </c>
      <c r="D167" s="35"/>
      <c r="E167" s="35"/>
      <c r="F167" s="35"/>
      <c r="G167" s="35"/>
      <c r="H167" s="35"/>
      <c r="I167" s="35"/>
      <c r="J167" s="35"/>
      <c r="K167" s="35"/>
      <c r="L167" s="35">
        <v>1</v>
      </c>
      <c r="M167" s="35">
        <v>1</v>
      </c>
      <c r="N167" s="35">
        <v>3</v>
      </c>
      <c r="O167" s="35">
        <v>3</v>
      </c>
      <c r="P167" s="35">
        <v>5</v>
      </c>
      <c r="Q167" s="35">
        <v>3</v>
      </c>
      <c r="R167" s="35">
        <v>37</v>
      </c>
      <c r="S167" s="35">
        <v>23</v>
      </c>
      <c r="T167" s="35">
        <v>1</v>
      </c>
      <c r="U167" s="35">
        <v>0</v>
      </c>
      <c r="V167" s="35">
        <v>6</v>
      </c>
      <c r="W167" s="35">
        <v>0</v>
      </c>
      <c r="X167" s="74">
        <v>1</v>
      </c>
      <c r="Y167" s="35">
        <v>0</v>
      </c>
      <c r="Z167" s="35">
        <v>8</v>
      </c>
      <c r="AA167" s="35">
        <v>0</v>
      </c>
      <c r="AB167" s="83">
        <v>2</v>
      </c>
      <c r="AC167" s="35">
        <v>0</v>
      </c>
      <c r="AD167" s="35">
        <v>24</v>
      </c>
      <c r="AE167" s="35">
        <v>0</v>
      </c>
      <c r="AF167" s="92"/>
      <c r="AG167" s="35"/>
      <c r="AH167" s="35"/>
      <c r="AI167" s="35"/>
      <c r="AJ167" s="35">
        <f t="shared" si="86"/>
        <v>10</v>
      </c>
      <c r="AK167" s="35">
        <f t="shared" si="87"/>
        <v>4</v>
      </c>
      <c r="AL167" s="35">
        <f t="shared" si="88"/>
        <v>78</v>
      </c>
      <c r="AM167" s="35">
        <f t="shared" si="89"/>
        <v>26</v>
      </c>
      <c r="AN167" s="46">
        <f t="shared" si="84"/>
        <v>10</v>
      </c>
      <c r="AO167" s="46">
        <f t="shared" si="85"/>
        <v>78</v>
      </c>
    </row>
    <row r="168" spans="1:41" s="33" customFormat="1" ht="12.75">
      <c r="A168" s="35"/>
      <c r="B168" s="35"/>
      <c r="C168" s="34" t="s">
        <v>10</v>
      </c>
      <c r="D168" s="35">
        <v>2</v>
      </c>
      <c r="E168" s="35">
        <v>2</v>
      </c>
      <c r="F168" s="35">
        <v>14</v>
      </c>
      <c r="G168" s="35">
        <v>14</v>
      </c>
      <c r="H168" s="46"/>
      <c r="I168" s="46"/>
      <c r="J168" s="46"/>
      <c r="K168" s="46"/>
      <c r="L168" s="35">
        <v>11</v>
      </c>
      <c r="M168" s="35">
        <v>6</v>
      </c>
      <c r="N168" s="35">
        <v>52</v>
      </c>
      <c r="O168" s="35">
        <v>30</v>
      </c>
      <c r="P168" s="35">
        <v>5</v>
      </c>
      <c r="Q168" s="35">
        <v>2</v>
      </c>
      <c r="R168" s="35">
        <v>22</v>
      </c>
      <c r="S168" s="35">
        <v>8</v>
      </c>
      <c r="T168" s="35">
        <v>2</v>
      </c>
      <c r="U168" s="35">
        <v>2</v>
      </c>
      <c r="V168" s="35">
        <v>12</v>
      </c>
      <c r="W168" s="35">
        <v>12</v>
      </c>
      <c r="X168" s="74">
        <v>0</v>
      </c>
      <c r="Y168" s="35">
        <v>0</v>
      </c>
      <c r="Z168" s="35">
        <v>0</v>
      </c>
      <c r="AA168" s="35">
        <v>0</v>
      </c>
      <c r="AB168" s="83">
        <v>2</v>
      </c>
      <c r="AC168" s="35">
        <v>2</v>
      </c>
      <c r="AD168" s="35">
        <v>12</v>
      </c>
      <c r="AE168" s="35">
        <v>12</v>
      </c>
      <c r="AF168" s="92">
        <v>1</v>
      </c>
      <c r="AG168" s="35">
        <v>1</v>
      </c>
      <c r="AH168" s="35">
        <v>5</v>
      </c>
      <c r="AI168" s="35">
        <v>4</v>
      </c>
      <c r="AJ168" s="35">
        <f t="shared" si="86"/>
        <v>21</v>
      </c>
      <c r="AK168" s="35">
        <f t="shared" si="87"/>
        <v>13</v>
      </c>
      <c r="AL168" s="35">
        <f t="shared" si="88"/>
        <v>103</v>
      </c>
      <c r="AM168" s="35">
        <f t="shared" si="89"/>
        <v>66</v>
      </c>
      <c r="AN168" s="46">
        <f t="shared" si="84"/>
        <v>23</v>
      </c>
      <c r="AO168" s="46">
        <f t="shared" si="85"/>
        <v>117</v>
      </c>
    </row>
    <row r="169" spans="1:41" s="33" customFormat="1" ht="12.75">
      <c r="A169" s="35"/>
      <c r="B169" s="35"/>
      <c r="C169" s="34" t="s">
        <v>11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>
        <v>2</v>
      </c>
      <c r="U169" s="35">
        <v>1</v>
      </c>
      <c r="V169" s="35">
        <v>6</v>
      </c>
      <c r="W169" s="35">
        <v>4</v>
      </c>
      <c r="X169" s="74">
        <v>1</v>
      </c>
      <c r="Y169" s="35">
        <v>1</v>
      </c>
      <c r="Z169" s="35">
        <v>8</v>
      </c>
      <c r="AA169" s="35">
        <v>8</v>
      </c>
      <c r="AB169" s="83"/>
      <c r="AC169" s="35"/>
      <c r="AD169" s="35"/>
      <c r="AE169" s="35"/>
      <c r="AF169" s="92"/>
      <c r="AG169" s="35"/>
      <c r="AH169" s="35"/>
      <c r="AI169" s="35"/>
      <c r="AJ169" s="35">
        <f t="shared" si="86"/>
        <v>3</v>
      </c>
      <c r="AK169" s="35">
        <f t="shared" si="87"/>
        <v>2</v>
      </c>
      <c r="AL169" s="35">
        <f t="shared" si="88"/>
        <v>14</v>
      </c>
      <c r="AM169" s="35">
        <f t="shared" si="89"/>
        <v>12</v>
      </c>
      <c r="AN169" s="46">
        <f t="shared" si="84"/>
        <v>3</v>
      </c>
      <c r="AO169" s="46">
        <f t="shared" si="85"/>
        <v>14</v>
      </c>
    </row>
    <row r="170" spans="1:41" s="33" customFormat="1" ht="12.75">
      <c r="A170" s="35"/>
      <c r="B170" s="35"/>
      <c r="C170" s="34" t="s">
        <v>12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74"/>
      <c r="Y170" s="35"/>
      <c r="Z170" s="35"/>
      <c r="AA170" s="35"/>
      <c r="AB170" s="83"/>
      <c r="AC170" s="35"/>
      <c r="AD170" s="35"/>
      <c r="AE170" s="35"/>
      <c r="AF170" s="92"/>
      <c r="AG170" s="35"/>
      <c r="AH170" s="35"/>
      <c r="AI170" s="35"/>
      <c r="AJ170" s="35">
        <f t="shared" si="86"/>
        <v>0</v>
      </c>
      <c r="AK170" s="35">
        <f t="shared" si="87"/>
        <v>0</v>
      </c>
      <c r="AL170" s="35">
        <f t="shared" si="88"/>
        <v>0</v>
      </c>
      <c r="AM170" s="35">
        <f t="shared" si="89"/>
        <v>0</v>
      </c>
      <c r="AN170" s="46">
        <f t="shared" si="84"/>
        <v>0</v>
      </c>
      <c r="AO170" s="46">
        <f t="shared" si="85"/>
        <v>0</v>
      </c>
    </row>
    <row r="171" spans="1:41" s="33" customFormat="1" ht="12.75">
      <c r="A171" s="35"/>
      <c r="B171" s="35"/>
      <c r="C171" s="34" t="s">
        <v>13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>
        <v>1</v>
      </c>
      <c r="U171" s="35">
        <v>0</v>
      </c>
      <c r="V171" s="35">
        <v>9</v>
      </c>
      <c r="W171" s="35">
        <v>0</v>
      </c>
      <c r="X171" s="74"/>
      <c r="Y171" s="35"/>
      <c r="Z171" s="35"/>
      <c r="AA171" s="35"/>
      <c r="AB171" s="83"/>
      <c r="AC171" s="35"/>
      <c r="AD171" s="35"/>
      <c r="AE171" s="35"/>
      <c r="AF171" s="92"/>
      <c r="AG171" s="35"/>
      <c r="AH171" s="35"/>
      <c r="AI171" s="35"/>
      <c r="AJ171" s="35">
        <f t="shared" si="86"/>
        <v>1</v>
      </c>
      <c r="AK171" s="35">
        <f t="shared" si="87"/>
        <v>0</v>
      </c>
      <c r="AL171" s="35">
        <f t="shared" si="88"/>
        <v>9</v>
      </c>
      <c r="AM171" s="35">
        <f t="shared" si="89"/>
        <v>0</v>
      </c>
      <c r="AN171" s="46">
        <f t="shared" si="84"/>
        <v>1</v>
      </c>
      <c r="AO171" s="46">
        <f t="shared" si="85"/>
        <v>9</v>
      </c>
    </row>
    <row r="172" spans="1:41" s="33" customFormat="1" ht="12.75">
      <c r="A172" s="35"/>
      <c r="B172" s="35"/>
      <c r="C172" s="34" t="s">
        <v>14</v>
      </c>
      <c r="D172" s="35">
        <f>SUM(D164:D171)</f>
        <v>19</v>
      </c>
      <c r="E172" s="35">
        <f>SUM(E164:E171)</f>
        <v>16</v>
      </c>
      <c r="F172" s="35">
        <f>SUM(F164:F171)</f>
        <v>262</v>
      </c>
      <c r="G172" s="35">
        <f>SUM(G164:G171)</f>
        <v>228</v>
      </c>
      <c r="H172" s="35"/>
      <c r="I172" s="35"/>
      <c r="J172" s="35"/>
      <c r="K172" s="35"/>
      <c r="L172" s="35">
        <f aca="true" t="shared" si="90" ref="L172:S172">SUM(L164:L171)</f>
        <v>20</v>
      </c>
      <c r="M172" s="35">
        <f t="shared" si="90"/>
        <v>13</v>
      </c>
      <c r="N172" s="35">
        <f t="shared" si="90"/>
        <v>115</v>
      </c>
      <c r="O172" s="35">
        <f t="shared" si="90"/>
        <v>80</v>
      </c>
      <c r="P172" s="35">
        <f t="shared" si="90"/>
        <v>18</v>
      </c>
      <c r="Q172" s="35">
        <f t="shared" si="90"/>
        <v>7</v>
      </c>
      <c r="R172" s="35">
        <f t="shared" si="90"/>
        <v>117</v>
      </c>
      <c r="S172" s="35">
        <f t="shared" si="90"/>
        <v>44</v>
      </c>
      <c r="T172" s="35">
        <f aca="true" t="shared" si="91" ref="T172:AI172">SUM(T164:T171)</f>
        <v>9</v>
      </c>
      <c r="U172" s="35">
        <f t="shared" si="91"/>
        <v>3</v>
      </c>
      <c r="V172" s="35">
        <f t="shared" si="91"/>
        <v>51</v>
      </c>
      <c r="W172" s="35">
        <f t="shared" si="91"/>
        <v>16</v>
      </c>
      <c r="X172" s="74">
        <f t="shared" si="91"/>
        <v>2</v>
      </c>
      <c r="Y172" s="35">
        <f t="shared" si="91"/>
        <v>1</v>
      </c>
      <c r="Z172" s="35">
        <f t="shared" si="91"/>
        <v>16</v>
      </c>
      <c r="AA172" s="35">
        <f t="shared" si="91"/>
        <v>8</v>
      </c>
      <c r="AB172" s="83">
        <f t="shared" si="91"/>
        <v>6</v>
      </c>
      <c r="AC172" s="35">
        <f t="shared" si="91"/>
        <v>3</v>
      </c>
      <c r="AD172" s="35">
        <f t="shared" si="91"/>
        <v>48</v>
      </c>
      <c r="AE172" s="35">
        <f t="shared" si="91"/>
        <v>18</v>
      </c>
      <c r="AF172" s="92">
        <f t="shared" si="91"/>
        <v>1</v>
      </c>
      <c r="AG172" s="35">
        <f t="shared" si="91"/>
        <v>1</v>
      </c>
      <c r="AH172" s="35">
        <f t="shared" si="91"/>
        <v>5</v>
      </c>
      <c r="AI172" s="35">
        <f t="shared" si="91"/>
        <v>4</v>
      </c>
      <c r="AJ172" s="35">
        <f>H172+L172+P172+T172+X172+AB172+AF172+AJ173</f>
        <v>58</v>
      </c>
      <c r="AK172" s="35">
        <f t="shared" si="87"/>
        <v>28</v>
      </c>
      <c r="AL172" s="35">
        <f>J172+N172+R172+V172+Z172+AD172+AH172+AL173</f>
        <v>368</v>
      </c>
      <c r="AM172" s="35">
        <f t="shared" si="89"/>
        <v>170</v>
      </c>
      <c r="AN172" s="46">
        <f t="shared" si="84"/>
        <v>77</v>
      </c>
      <c r="AO172" s="46">
        <f t="shared" si="85"/>
        <v>630</v>
      </c>
    </row>
    <row r="173" spans="1:41" s="33" customFormat="1" ht="12.75">
      <c r="A173" s="68"/>
      <c r="B173" s="68"/>
      <c r="C173" s="68" t="s">
        <v>183</v>
      </c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>
        <v>1</v>
      </c>
      <c r="Q173" s="68">
        <v>0</v>
      </c>
      <c r="R173" s="68">
        <v>8</v>
      </c>
      <c r="S173" s="68">
        <v>0</v>
      </c>
      <c r="T173" s="68">
        <v>1</v>
      </c>
      <c r="U173" s="68">
        <v>0</v>
      </c>
      <c r="V173" s="68">
        <v>8</v>
      </c>
      <c r="W173" s="68">
        <v>0</v>
      </c>
      <c r="X173" s="75"/>
      <c r="Y173" s="68"/>
      <c r="Z173" s="68"/>
      <c r="AA173" s="68"/>
      <c r="AB173" s="84"/>
      <c r="AC173" s="68"/>
      <c r="AD173" s="68"/>
      <c r="AE173" s="68"/>
      <c r="AF173" s="93"/>
      <c r="AG173" s="68"/>
      <c r="AH173" s="68"/>
      <c r="AI173" s="68"/>
      <c r="AJ173" s="68">
        <f>P173+T173</f>
        <v>2</v>
      </c>
      <c r="AK173" s="68">
        <f>Q173+S173</f>
        <v>0</v>
      </c>
      <c r="AL173" s="68">
        <f>R173+V173</f>
        <v>16</v>
      </c>
      <c r="AM173" s="68">
        <f>S173+W173</f>
        <v>0</v>
      </c>
      <c r="AN173" s="35"/>
      <c r="AO173" s="35"/>
    </row>
    <row r="174" spans="1:41" s="33" customFormat="1" ht="12.75">
      <c r="A174" s="35">
        <v>16</v>
      </c>
      <c r="B174" s="35"/>
      <c r="C174" s="97" t="s">
        <v>58</v>
      </c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35"/>
      <c r="AO174" s="35"/>
    </row>
    <row r="175" spans="1:41" s="33" customFormat="1" ht="12.75">
      <c r="A175" s="35"/>
      <c r="B175" s="35"/>
      <c r="C175" s="34" t="s">
        <v>6</v>
      </c>
      <c r="D175" s="35">
        <v>17</v>
      </c>
      <c r="E175" s="35">
        <v>17</v>
      </c>
      <c r="F175" s="35">
        <v>223</v>
      </c>
      <c r="G175" s="35">
        <v>223</v>
      </c>
      <c r="H175" s="35"/>
      <c r="I175" s="35"/>
      <c r="J175" s="35"/>
      <c r="K175" s="35"/>
      <c r="L175" s="35">
        <v>9</v>
      </c>
      <c r="M175" s="35">
        <v>7</v>
      </c>
      <c r="N175" s="35">
        <v>79</v>
      </c>
      <c r="O175" s="35">
        <v>49</v>
      </c>
      <c r="P175" s="35">
        <v>2</v>
      </c>
      <c r="Q175" s="35">
        <v>2</v>
      </c>
      <c r="R175" s="35">
        <v>18</v>
      </c>
      <c r="S175" s="35">
        <v>18</v>
      </c>
      <c r="T175" s="35"/>
      <c r="U175" s="35"/>
      <c r="V175" s="35"/>
      <c r="W175" s="35"/>
      <c r="X175" s="74"/>
      <c r="Y175" s="35"/>
      <c r="Z175" s="35"/>
      <c r="AA175" s="35"/>
      <c r="AB175" s="83"/>
      <c r="AC175" s="35"/>
      <c r="AD175" s="35"/>
      <c r="AE175" s="35"/>
      <c r="AF175" s="92"/>
      <c r="AG175" s="35"/>
      <c r="AH175" s="35"/>
      <c r="AI175" s="35"/>
      <c r="AJ175" s="35">
        <f>H175+L175+P175+T175+X175+AB175+AF175</f>
        <v>11</v>
      </c>
      <c r="AK175" s="35">
        <f>I175+M175+Q175+U175+Y175+AC175+AG175</f>
        <v>9</v>
      </c>
      <c r="AL175" s="35">
        <f>J175+N175+R175+V175+Z175+AD175+AH175</f>
        <v>97</v>
      </c>
      <c r="AM175" s="35">
        <f>K175+O175+S175+W175+AA175+AE175+AI175</f>
        <v>67</v>
      </c>
      <c r="AN175" s="46">
        <f aca="true" t="shared" si="92" ref="AN175:AN183">D175+AJ175</f>
        <v>28</v>
      </c>
      <c r="AO175" s="46">
        <f aca="true" t="shared" si="93" ref="AO175:AO183">F175+AL175</f>
        <v>320</v>
      </c>
    </row>
    <row r="176" spans="1:41" s="33" customFormat="1" ht="12.75">
      <c r="A176" s="35"/>
      <c r="B176" s="34"/>
      <c r="C176" s="34" t="s">
        <v>7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74"/>
      <c r="Y176" s="35"/>
      <c r="Z176" s="35"/>
      <c r="AA176" s="35"/>
      <c r="AB176" s="83"/>
      <c r="AC176" s="35"/>
      <c r="AD176" s="35"/>
      <c r="AE176" s="35"/>
      <c r="AF176" s="92"/>
      <c r="AG176" s="35"/>
      <c r="AH176" s="35"/>
      <c r="AI176" s="35"/>
      <c r="AJ176" s="35">
        <f aca="true" t="shared" si="94" ref="AJ176:AJ183">H176+L176+P176+T176+X176+AB176+AF176</f>
        <v>0</v>
      </c>
      <c r="AK176" s="35">
        <f aca="true" t="shared" si="95" ref="AK176:AK183">I176+M176+Q176+U176+Y176+AC176+AG176</f>
        <v>0</v>
      </c>
      <c r="AL176" s="35">
        <f aca="true" t="shared" si="96" ref="AL176:AL183">J176+N176+R176+V176+Z176+AD176+AH176</f>
        <v>0</v>
      </c>
      <c r="AM176" s="35">
        <f aca="true" t="shared" si="97" ref="AM176:AM183">K176+O176+S176+W176+AA176+AE176+AI176</f>
        <v>0</v>
      </c>
      <c r="AN176" s="46">
        <f t="shared" si="92"/>
        <v>0</v>
      </c>
      <c r="AO176" s="46">
        <f t="shared" si="93"/>
        <v>0</v>
      </c>
    </row>
    <row r="177" spans="1:41" s="33" customFormat="1" ht="12.75">
      <c r="A177" s="35"/>
      <c r="B177" s="35"/>
      <c r="C177" s="34" t="s">
        <v>8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74"/>
      <c r="Y177" s="35"/>
      <c r="Z177" s="35"/>
      <c r="AA177" s="35"/>
      <c r="AB177" s="83"/>
      <c r="AC177" s="35"/>
      <c r="AD177" s="35"/>
      <c r="AE177" s="35"/>
      <c r="AF177" s="92"/>
      <c r="AG177" s="35"/>
      <c r="AH177" s="35"/>
      <c r="AI177" s="35"/>
      <c r="AJ177" s="35">
        <f t="shared" si="94"/>
        <v>0</v>
      </c>
      <c r="AK177" s="35">
        <f t="shared" si="95"/>
        <v>0</v>
      </c>
      <c r="AL177" s="35">
        <f t="shared" si="96"/>
        <v>0</v>
      </c>
      <c r="AM177" s="35">
        <f t="shared" si="97"/>
        <v>0</v>
      </c>
      <c r="AN177" s="46">
        <f t="shared" si="92"/>
        <v>0</v>
      </c>
      <c r="AO177" s="46">
        <f t="shared" si="93"/>
        <v>0</v>
      </c>
    </row>
    <row r="178" spans="1:41" s="33" customFormat="1" ht="12.75">
      <c r="A178" s="35"/>
      <c r="B178" s="35"/>
      <c r="C178" s="34" t="s">
        <v>9</v>
      </c>
      <c r="D178" s="35">
        <v>7</v>
      </c>
      <c r="E178" s="35">
        <v>7</v>
      </c>
      <c r="F178" s="35">
        <v>61</v>
      </c>
      <c r="G178" s="35">
        <v>61</v>
      </c>
      <c r="H178" s="35"/>
      <c r="I178" s="35"/>
      <c r="J178" s="35"/>
      <c r="K178" s="35"/>
      <c r="L178" s="35">
        <v>3</v>
      </c>
      <c r="M178" s="35">
        <v>3</v>
      </c>
      <c r="N178" s="35">
        <v>24</v>
      </c>
      <c r="O178" s="35">
        <v>24</v>
      </c>
      <c r="P178" s="35">
        <v>3</v>
      </c>
      <c r="Q178" s="35">
        <v>3</v>
      </c>
      <c r="R178" s="35">
        <v>25</v>
      </c>
      <c r="S178" s="35">
        <v>25</v>
      </c>
      <c r="T178" s="35">
        <v>1</v>
      </c>
      <c r="U178" s="35">
        <v>1</v>
      </c>
      <c r="V178" s="35">
        <v>12</v>
      </c>
      <c r="W178" s="35">
        <v>12</v>
      </c>
      <c r="X178" s="74"/>
      <c r="Y178" s="35"/>
      <c r="Z178" s="35"/>
      <c r="AA178" s="35"/>
      <c r="AB178" s="83"/>
      <c r="AC178" s="35"/>
      <c r="AD178" s="35"/>
      <c r="AE178" s="35"/>
      <c r="AF178" s="92"/>
      <c r="AG178" s="35"/>
      <c r="AH178" s="35"/>
      <c r="AI178" s="35"/>
      <c r="AJ178" s="35">
        <f t="shared" si="94"/>
        <v>7</v>
      </c>
      <c r="AK178" s="35">
        <f t="shared" si="95"/>
        <v>7</v>
      </c>
      <c r="AL178" s="35">
        <f t="shared" si="96"/>
        <v>61</v>
      </c>
      <c r="AM178" s="35">
        <f t="shared" si="97"/>
        <v>61</v>
      </c>
      <c r="AN178" s="46">
        <f t="shared" si="92"/>
        <v>14</v>
      </c>
      <c r="AO178" s="46">
        <f t="shared" si="93"/>
        <v>122</v>
      </c>
    </row>
    <row r="179" spans="1:41" s="33" customFormat="1" ht="12.75">
      <c r="A179" s="35"/>
      <c r="B179" s="35"/>
      <c r="C179" s="34" t="s">
        <v>10</v>
      </c>
      <c r="D179" s="35">
        <v>3</v>
      </c>
      <c r="E179" s="35">
        <v>3</v>
      </c>
      <c r="F179" s="35">
        <v>28</v>
      </c>
      <c r="G179" s="35">
        <v>28</v>
      </c>
      <c r="H179" s="35"/>
      <c r="I179" s="35"/>
      <c r="J179" s="35"/>
      <c r="K179" s="35"/>
      <c r="L179" s="35">
        <v>3</v>
      </c>
      <c r="M179" s="35">
        <v>3</v>
      </c>
      <c r="N179" s="35">
        <v>20</v>
      </c>
      <c r="O179" s="35">
        <v>20</v>
      </c>
      <c r="P179" s="35">
        <v>2</v>
      </c>
      <c r="Q179" s="35">
        <v>2</v>
      </c>
      <c r="R179" s="35">
        <v>8</v>
      </c>
      <c r="S179" s="35">
        <v>8</v>
      </c>
      <c r="T179" s="35">
        <v>1</v>
      </c>
      <c r="U179" s="35">
        <v>1</v>
      </c>
      <c r="V179" s="35">
        <v>2</v>
      </c>
      <c r="W179" s="35">
        <v>2</v>
      </c>
      <c r="X179" s="74"/>
      <c r="Y179" s="35"/>
      <c r="Z179" s="35"/>
      <c r="AA179" s="35"/>
      <c r="AB179" s="83"/>
      <c r="AC179" s="35"/>
      <c r="AD179" s="35"/>
      <c r="AE179" s="35"/>
      <c r="AF179" s="92">
        <v>1</v>
      </c>
      <c r="AG179" s="35">
        <v>1</v>
      </c>
      <c r="AH179" s="35">
        <v>4</v>
      </c>
      <c r="AI179" s="35">
        <v>4</v>
      </c>
      <c r="AJ179" s="35">
        <f>H179+L179+P179+T179+X179+AB179+AF179</f>
        <v>7</v>
      </c>
      <c r="AK179" s="35">
        <f t="shared" si="95"/>
        <v>7</v>
      </c>
      <c r="AL179" s="35">
        <f t="shared" si="96"/>
        <v>34</v>
      </c>
      <c r="AM179" s="35">
        <f t="shared" si="97"/>
        <v>34</v>
      </c>
      <c r="AN179" s="46">
        <f t="shared" si="92"/>
        <v>10</v>
      </c>
      <c r="AO179" s="46">
        <f t="shared" si="93"/>
        <v>62</v>
      </c>
    </row>
    <row r="180" spans="1:41" s="33" customFormat="1" ht="12.75">
      <c r="A180" s="35"/>
      <c r="B180" s="35"/>
      <c r="C180" s="34" t="s">
        <v>11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74"/>
      <c r="Y180" s="35"/>
      <c r="Z180" s="35"/>
      <c r="AA180" s="35"/>
      <c r="AB180" s="83"/>
      <c r="AC180" s="35"/>
      <c r="AD180" s="35"/>
      <c r="AE180" s="35"/>
      <c r="AF180" s="92"/>
      <c r="AG180" s="35"/>
      <c r="AH180" s="35"/>
      <c r="AI180" s="35"/>
      <c r="AJ180" s="35">
        <f t="shared" si="94"/>
        <v>0</v>
      </c>
      <c r="AK180" s="35">
        <f t="shared" si="95"/>
        <v>0</v>
      </c>
      <c r="AL180" s="35">
        <f t="shared" si="96"/>
        <v>0</v>
      </c>
      <c r="AM180" s="35">
        <f t="shared" si="97"/>
        <v>0</v>
      </c>
      <c r="AN180" s="46">
        <f t="shared" si="92"/>
        <v>0</v>
      </c>
      <c r="AO180" s="46">
        <f t="shared" si="93"/>
        <v>0</v>
      </c>
    </row>
    <row r="181" spans="1:41" s="33" customFormat="1" ht="12.75">
      <c r="A181" s="35"/>
      <c r="B181" s="35"/>
      <c r="C181" s="34" t="s">
        <v>12</v>
      </c>
      <c r="D181" s="35">
        <v>2</v>
      </c>
      <c r="E181" s="35">
        <v>2</v>
      </c>
      <c r="F181" s="35">
        <v>17</v>
      </c>
      <c r="G181" s="35">
        <v>17</v>
      </c>
      <c r="H181" s="35"/>
      <c r="I181" s="35"/>
      <c r="J181" s="35"/>
      <c r="K181" s="35"/>
      <c r="L181" s="35">
        <v>1</v>
      </c>
      <c r="M181" s="35">
        <v>1</v>
      </c>
      <c r="N181" s="35">
        <v>8</v>
      </c>
      <c r="O181" s="35">
        <v>8</v>
      </c>
      <c r="P181" s="35">
        <v>2</v>
      </c>
      <c r="Q181" s="35">
        <v>2</v>
      </c>
      <c r="R181" s="35">
        <v>22</v>
      </c>
      <c r="S181" s="35">
        <v>2</v>
      </c>
      <c r="T181" s="35"/>
      <c r="U181" s="35"/>
      <c r="V181" s="35"/>
      <c r="W181" s="35"/>
      <c r="X181" s="74"/>
      <c r="Y181" s="35"/>
      <c r="Z181" s="35"/>
      <c r="AA181" s="35"/>
      <c r="AB181" s="83"/>
      <c r="AC181" s="35"/>
      <c r="AD181" s="35"/>
      <c r="AE181" s="35"/>
      <c r="AF181" s="92"/>
      <c r="AG181" s="35"/>
      <c r="AH181" s="35"/>
      <c r="AI181" s="35"/>
      <c r="AJ181" s="35">
        <f t="shared" si="94"/>
        <v>3</v>
      </c>
      <c r="AK181" s="35">
        <f t="shared" si="95"/>
        <v>3</v>
      </c>
      <c r="AL181" s="35">
        <f t="shared" si="96"/>
        <v>30</v>
      </c>
      <c r="AM181" s="35">
        <f t="shared" si="97"/>
        <v>10</v>
      </c>
      <c r="AN181" s="46">
        <f t="shared" si="92"/>
        <v>5</v>
      </c>
      <c r="AO181" s="46">
        <f t="shared" si="93"/>
        <v>47</v>
      </c>
    </row>
    <row r="182" spans="1:41" s="33" customFormat="1" ht="12.75">
      <c r="A182" s="35"/>
      <c r="B182" s="35"/>
      <c r="C182" s="34" t="s">
        <v>13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74"/>
      <c r="Y182" s="35"/>
      <c r="Z182" s="35"/>
      <c r="AA182" s="35"/>
      <c r="AB182" s="83"/>
      <c r="AC182" s="35"/>
      <c r="AD182" s="35"/>
      <c r="AE182" s="35"/>
      <c r="AF182" s="92"/>
      <c r="AG182" s="35"/>
      <c r="AH182" s="35"/>
      <c r="AI182" s="35"/>
      <c r="AJ182" s="35">
        <f t="shared" si="94"/>
        <v>0</v>
      </c>
      <c r="AK182" s="35">
        <f t="shared" si="95"/>
        <v>0</v>
      </c>
      <c r="AL182" s="35">
        <f t="shared" si="96"/>
        <v>0</v>
      </c>
      <c r="AM182" s="35">
        <f t="shared" si="97"/>
        <v>0</v>
      </c>
      <c r="AN182" s="46">
        <f t="shared" si="92"/>
        <v>0</v>
      </c>
      <c r="AO182" s="46">
        <f t="shared" si="93"/>
        <v>0</v>
      </c>
    </row>
    <row r="183" spans="1:41" s="33" customFormat="1" ht="12.75">
      <c r="A183" s="35"/>
      <c r="B183" s="35"/>
      <c r="C183" s="34" t="s">
        <v>14</v>
      </c>
      <c r="D183" s="35">
        <f>SUM(D175:D182)</f>
        <v>29</v>
      </c>
      <c r="E183" s="35">
        <f>SUM(E175:E182)</f>
        <v>29</v>
      </c>
      <c r="F183" s="35">
        <f>SUM(F175:F182)</f>
        <v>329</v>
      </c>
      <c r="G183" s="35">
        <f>SUM(G175:G182)</f>
        <v>329</v>
      </c>
      <c r="H183" s="35"/>
      <c r="I183" s="35"/>
      <c r="J183" s="35"/>
      <c r="K183" s="35"/>
      <c r="L183" s="35">
        <f>SUM(L175:L182)</f>
        <v>16</v>
      </c>
      <c r="M183" s="35">
        <f>SUM(M175:M182)</f>
        <v>14</v>
      </c>
      <c r="N183" s="35">
        <f>SUM(N175:N182)</f>
        <v>131</v>
      </c>
      <c r="O183" s="35">
        <f>SUM(O175:O182)</f>
        <v>101</v>
      </c>
      <c r="P183" s="35">
        <f>SUM(P175:P182)</f>
        <v>9</v>
      </c>
      <c r="Q183" s="35">
        <f>SUM(Q175:Q182)</f>
        <v>9</v>
      </c>
      <c r="R183" s="35">
        <f>SUM(R175:R182)</f>
        <v>73</v>
      </c>
      <c r="S183" s="35">
        <f>SUM(S175:S182)</f>
        <v>53</v>
      </c>
      <c r="T183" s="35">
        <f>SUM(T175:T182)</f>
        <v>2</v>
      </c>
      <c r="U183" s="35">
        <f>SUM(U175:U182)</f>
        <v>2</v>
      </c>
      <c r="V183" s="35">
        <f>SUM(V175:V182)</f>
        <v>14</v>
      </c>
      <c r="W183" s="35">
        <f>SUM(W175:W182)</f>
        <v>14</v>
      </c>
      <c r="X183" s="74"/>
      <c r="Y183" s="35"/>
      <c r="Z183" s="35"/>
      <c r="AA183" s="35"/>
      <c r="AB183" s="83"/>
      <c r="AC183" s="35"/>
      <c r="AD183" s="35"/>
      <c r="AE183" s="35"/>
      <c r="AF183" s="92">
        <f>SUM(AF179:AF182)</f>
        <v>1</v>
      </c>
      <c r="AG183" s="35">
        <f>SUM(AG179:AG182)</f>
        <v>1</v>
      </c>
      <c r="AH183" s="35">
        <f>SUM(AH179:AH182)</f>
        <v>4</v>
      </c>
      <c r="AI183" s="35">
        <f>SUM(AI179:AI182)</f>
        <v>4</v>
      </c>
      <c r="AJ183" s="35">
        <f t="shared" si="94"/>
        <v>28</v>
      </c>
      <c r="AK183" s="35">
        <f t="shared" si="95"/>
        <v>26</v>
      </c>
      <c r="AL183" s="35">
        <f t="shared" si="96"/>
        <v>222</v>
      </c>
      <c r="AM183" s="35">
        <f t="shared" si="97"/>
        <v>172</v>
      </c>
      <c r="AN183" s="46">
        <f t="shared" si="92"/>
        <v>57</v>
      </c>
      <c r="AO183" s="46">
        <f t="shared" si="93"/>
        <v>551</v>
      </c>
    </row>
    <row r="184" spans="1:42" s="12" customFormat="1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73"/>
      <c r="Y184" s="65"/>
      <c r="Z184" s="65"/>
      <c r="AA184" s="65"/>
      <c r="AB184" s="82"/>
      <c r="AC184" s="65"/>
      <c r="AD184" s="65"/>
      <c r="AE184" s="65"/>
      <c r="AF184" s="91"/>
      <c r="AG184" s="65"/>
      <c r="AH184" s="65"/>
      <c r="AI184" s="65"/>
      <c r="AJ184" s="65"/>
      <c r="AK184" s="65"/>
      <c r="AL184" s="65"/>
      <c r="AM184" s="65"/>
      <c r="AN184" s="43"/>
      <c r="AO184" s="43"/>
      <c r="AP184" s="42"/>
    </row>
    <row r="185" spans="1:42" s="12" customFormat="1" ht="12.75">
      <c r="A185" s="43">
        <v>17</v>
      </c>
      <c r="B185" s="43"/>
      <c r="C185" s="106" t="s">
        <v>59</v>
      </c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43"/>
      <c r="AO185" s="43"/>
      <c r="AP185" s="33"/>
    </row>
    <row r="186" spans="1:42" s="12" customFormat="1" ht="12.75">
      <c r="A186" s="43"/>
      <c r="B186" s="43"/>
      <c r="C186" s="41" t="s">
        <v>6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72"/>
      <c r="Y186" s="43"/>
      <c r="Z186" s="43"/>
      <c r="AA186" s="43"/>
      <c r="AB186" s="81"/>
      <c r="AC186" s="43"/>
      <c r="AD186" s="43"/>
      <c r="AE186" s="43"/>
      <c r="AF186" s="90"/>
      <c r="AG186" s="43"/>
      <c r="AH186" s="43"/>
      <c r="AI186" s="43"/>
      <c r="AJ186" s="43">
        <f>H186+L186+P186+T186+X186+AB186</f>
        <v>0</v>
      </c>
      <c r="AK186" s="43">
        <f>I186+M186+Q186+U186+Y186+AC186</f>
        <v>0</v>
      </c>
      <c r="AL186" s="43">
        <f>J186+N186+R186+V186+Z186+AD186</f>
        <v>0</v>
      </c>
      <c r="AM186" s="43">
        <f>K186+O186+S186+W186+AA186+AE186</f>
        <v>0</v>
      </c>
      <c r="AN186" s="47">
        <f aca="true" t="shared" si="98" ref="AN186:AN194">D186+AJ186</f>
        <v>0</v>
      </c>
      <c r="AO186" s="47">
        <f aca="true" t="shared" si="99" ref="AO186:AO194">F186+AL186</f>
        <v>0</v>
      </c>
      <c r="AP186" s="33"/>
    </row>
    <row r="187" spans="1:42" s="12" customFormat="1" ht="12.75">
      <c r="A187" s="43"/>
      <c r="B187" s="43"/>
      <c r="C187" s="41" t="s">
        <v>7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72"/>
      <c r="Y187" s="43"/>
      <c r="Z187" s="43"/>
      <c r="AA187" s="43"/>
      <c r="AB187" s="81"/>
      <c r="AC187" s="43"/>
      <c r="AD187" s="43"/>
      <c r="AE187" s="43"/>
      <c r="AF187" s="90"/>
      <c r="AG187" s="43"/>
      <c r="AH187" s="43"/>
      <c r="AI187" s="43"/>
      <c r="AJ187" s="43">
        <f aca="true" t="shared" si="100" ref="AJ187:AJ194">H187+L187+P187+T187+X187</f>
        <v>0</v>
      </c>
      <c r="AK187" s="43">
        <f aca="true" t="shared" si="101" ref="AK187:AK194">I187+M187+Q187+U187+Y187</f>
        <v>0</v>
      </c>
      <c r="AL187" s="43">
        <f aca="true" t="shared" si="102" ref="AL187:AL194">J187+N187+R187+V187+Z187</f>
        <v>0</v>
      </c>
      <c r="AM187" s="43">
        <f aca="true" t="shared" si="103" ref="AM187:AM194">K187+O187+S187+W187+AA187</f>
        <v>0</v>
      </c>
      <c r="AN187" s="47">
        <f t="shared" si="98"/>
        <v>0</v>
      </c>
      <c r="AO187" s="47">
        <f t="shared" si="99"/>
        <v>0</v>
      </c>
      <c r="AP187" s="33"/>
    </row>
    <row r="188" spans="1:42" s="12" customFormat="1" ht="12.75">
      <c r="A188" s="43"/>
      <c r="B188" s="43"/>
      <c r="C188" s="41" t="s">
        <v>8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72"/>
      <c r="Y188" s="43"/>
      <c r="Z188" s="43"/>
      <c r="AA188" s="43"/>
      <c r="AB188" s="81"/>
      <c r="AC188" s="43"/>
      <c r="AD188" s="43"/>
      <c r="AE188" s="43"/>
      <c r="AF188" s="90"/>
      <c r="AG188" s="43"/>
      <c r="AH188" s="43"/>
      <c r="AI188" s="43"/>
      <c r="AJ188" s="43">
        <f t="shared" si="100"/>
        <v>0</v>
      </c>
      <c r="AK188" s="43">
        <f t="shared" si="101"/>
        <v>0</v>
      </c>
      <c r="AL188" s="43">
        <f t="shared" si="102"/>
        <v>0</v>
      </c>
      <c r="AM188" s="43">
        <f t="shared" si="103"/>
        <v>0</v>
      </c>
      <c r="AN188" s="47">
        <f t="shared" si="98"/>
        <v>0</v>
      </c>
      <c r="AO188" s="47">
        <f t="shared" si="99"/>
        <v>0</v>
      </c>
      <c r="AP188" s="33"/>
    </row>
    <row r="189" spans="1:42" s="12" customFormat="1" ht="12.75">
      <c r="A189" s="43"/>
      <c r="B189" s="43"/>
      <c r="C189" s="41" t="s">
        <v>9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72"/>
      <c r="Y189" s="43"/>
      <c r="Z189" s="43"/>
      <c r="AA189" s="43"/>
      <c r="AB189" s="81"/>
      <c r="AC189" s="43"/>
      <c r="AD189" s="43"/>
      <c r="AE189" s="43"/>
      <c r="AF189" s="90"/>
      <c r="AG189" s="43"/>
      <c r="AH189" s="43"/>
      <c r="AI189" s="43"/>
      <c r="AJ189" s="43">
        <f t="shared" si="100"/>
        <v>0</v>
      </c>
      <c r="AK189" s="43">
        <f t="shared" si="101"/>
        <v>0</v>
      </c>
      <c r="AL189" s="43">
        <f t="shared" si="102"/>
        <v>0</v>
      </c>
      <c r="AM189" s="43">
        <f t="shared" si="103"/>
        <v>0</v>
      </c>
      <c r="AN189" s="47">
        <f t="shared" si="98"/>
        <v>0</v>
      </c>
      <c r="AO189" s="47">
        <f t="shared" si="99"/>
        <v>0</v>
      </c>
      <c r="AP189" s="33"/>
    </row>
    <row r="190" spans="1:42" s="12" customFormat="1" ht="12.75">
      <c r="A190" s="43"/>
      <c r="B190" s="43"/>
      <c r="C190" s="41" t="s">
        <v>10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72"/>
      <c r="Y190" s="43"/>
      <c r="Z190" s="43"/>
      <c r="AA190" s="43"/>
      <c r="AB190" s="81"/>
      <c r="AC190" s="43"/>
      <c r="AD190" s="43"/>
      <c r="AE190" s="43"/>
      <c r="AF190" s="90"/>
      <c r="AG190" s="43"/>
      <c r="AH190" s="43"/>
      <c r="AI190" s="43"/>
      <c r="AJ190" s="43">
        <f t="shared" si="100"/>
        <v>0</v>
      </c>
      <c r="AK190" s="43">
        <f t="shared" si="101"/>
        <v>0</v>
      </c>
      <c r="AL190" s="43">
        <f t="shared" si="102"/>
        <v>0</v>
      </c>
      <c r="AM190" s="43">
        <f t="shared" si="103"/>
        <v>0</v>
      </c>
      <c r="AN190" s="47">
        <f t="shared" si="98"/>
        <v>0</v>
      </c>
      <c r="AO190" s="47">
        <f t="shared" si="99"/>
        <v>0</v>
      </c>
      <c r="AP190" s="33"/>
    </row>
    <row r="191" spans="1:42" s="12" customFormat="1" ht="12.75">
      <c r="A191" s="43"/>
      <c r="B191" s="43"/>
      <c r="C191" s="41" t="s">
        <v>11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72"/>
      <c r="Y191" s="43"/>
      <c r="Z191" s="43"/>
      <c r="AA191" s="43"/>
      <c r="AB191" s="81"/>
      <c r="AC191" s="43"/>
      <c r="AD191" s="43"/>
      <c r="AE191" s="43"/>
      <c r="AF191" s="90"/>
      <c r="AG191" s="43"/>
      <c r="AH191" s="43"/>
      <c r="AI191" s="43"/>
      <c r="AJ191" s="43">
        <f t="shared" si="100"/>
        <v>0</v>
      </c>
      <c r="AK191" s="43">
        <f t="shared" si="101"/>
        <v>0</v>
      </c>
      <c r="AL191" s="43">
        <f t="shared" si="102"/>
        <v>0</v>
      </c>
      <c r="AM191" s="43">
        <f t="shared" si="103"/>
        <v>0</v>
      </c>
      <c r="AN191" s="47">
        <f t="shared" si="98"/>
        <v>0</v>
      </c>
      <c r="AO191" s="47">
        <f t="shared" si="99"/>
        <v>0</v>
      </c>
      <c r="AP191" s="33"/>
    </row>
    <row r="192" spans="1:42" s="12" customFormat="1" ht="12.75">
      <c r="A192" s="43"/>
      <c r="B192" s="43"/>
      <c r="C192" s="41" t="s">
        <v>12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72"/>
      <c r="Y192" s="43"/>
      <c r="Z192" s="43"/>
      <c r="AA192" s="43"/>
      <c r="AB192" s="81"/>
      <c r="AC192" s="43"/>
      <c r="AD192" s="43"/>
      <c r="AE192" s="43"/>
      <c r="AF192" s="90"/>
      <c r="AG192" s="43"/>
      <c r="AH192" s="43"/>
      <c r="AI192" s="43"/>
      <c r="AJ192" s="43">
        <f t="shared" si="100"/>
        <v>0</v>
      </c>
      <c r="AK192" s="43">
        <f t="shared" si="101"/>
        <v>0</v>
      </c>
      <c r="AL192" s="43">
        <f t="shared" si="102"/>
        <v>0</v>
      </c>
      <c r="AM192" s="43">
        <f t="shared" si="103"/>
        <v>0</v>
      </c>
      <c r="AN192" s="47">
        <f t="shared" si="98"/>
        <v>0</v>
      </c>
      <c r="AO192" s="47">
        <f t="shared" si="99"/>
        <v>0</v>
      </c>
      <c r="AP192" s="33"/>
    </row>
    <row r="193" spans="1:42" s="12" customFormat="1" ht="12.75">
      <c r="A193" s="43"/>
      <c r="B193" s="43"/>
      <c r="C193" s="41" t="s">
        <v>13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72"/>
      <c r="Y193" s="43"/>
      <c r="Z193" s="43"/>
      <c r="AA193" s="43"/>
      <c r="AB193" s="81"/>
      <c r="AC193" s="43"/>
      <c r="AD193" s="43"/>
      <c r="AE193" s="43"/>
      <c r="AF193" s="90"/>
      <c r="AG193" s="43"/>
      <c r="AH193" s="43"/>
      <c r="AI193" s="43"/>
      <c r="AJ193" s="43">
        <f t="shared" si="100"/>
        <v>0</v>
      </c>
      <c r="AK193" s="43">
        <f t="shared" si="101"/>
        <v>0</v>
      </c>
      <c r="AL193" s="43">
        <f t="shared" si="102"/>
        <v>0</v>
      </c>
      <c r="AM193" s="43">
        <f t="shared" si="103"/>
        <v>0</v>
      </c>
      <c r="AN193" s="47">
        <f t="shared" si="98"/>
        <v>0</v>
      </c>
      <c r="AO193" s="47">
        <f t="shared" si="99"/>
        <v>0</v>
      </c>
      <c r="AP193" s="33"/>
    </row>
    <row r="194" spans="1:42" s="12" customFormat="1" ht="12.75">
      <c r="A194" s="43"/>
      <c r="B194" s="43"/>
      <c r="C194" s="41" t="s">
        <v>14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72"/>
      <c r="Y194" s="43"/>
      <c r="Z194" s="43"/>
      <c r="AA194" s="43"/>
      <c r="AB194" s="81"/>
      <c r="AC194" s="43"/>
      <c r="AD194" s="43"/>
      <c r="AE194" s="43"/>
      <c r="AF194" s="90"/>
      <c r="AG194" s="43"/>
      <c r="AH194" s="43"/>
      <c r="AI194" s="43"/>
      <c r="AJ194" s="43">
        <f t="shared" si="100"/>
        <v>0</v>
      </c>
      <c r="AK194" s="43">
        <f t="shared" si="101"/>
        <v>0</v>
      </c>
      <c r="AL194" s="43">
        <f t="shared" si="102"/>
        <v>0</v>
      </c>
      <c r="AM194" s="43">
        <f t="shared" si="103"/>
        <v>0</v>
      </c>
      <c r="AN194" s="47">
        <f t="shared" si="98"/>
        <v>0</v>
      </c>
      <c r="AO194" s="47">
        <f t="shared" si="99"/>
        <v>0</v>
      </c>
      <c r="AP194" s="33"/>
    </row>
    <row r="195" spans="1:42" s="12" customFormat="1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73"/>
      <c r="Y195" s="65"/>
      <c r="Z195" s="65"/>
      <c r="AA195" s="65"/>
      <c r="AB195" s="82"/>
      <c r="AC195" s="65"/>
      <c r="AD195" s="65"/>
      <c r="AE195" s="65"/>
      <c r="AF195" s="91"/>
      <c r="AG195" s="65"/>
      <c r="AH195" s="65"/>
      <c r="AI195" s="65"/>
      <c r="AJ195" s="65"/>
      <c r="AK195" s="65"/>
      <c r="AL195" s="65"/>
      <c r="AM195" s="65"/>
      <c r="AN195" s="43"/>
      <c r="AO195" s="43"/>
      <c r="AP195" s="42"/>
    </row>
    <row r="196" spans="1:42" s="12" customFormat="1" ht="12.75">
      <c r="A196" s="43">
        <v>18</v>
      </c>
      <c r="B196" s="43"/>
      <c r="C196" s="41" t="s">
        <v>67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72"/>
      <c r="Y196" s="43"/>
      <c r="Z196" s="43"/>
      <c r="AA196" s="43"/>
      <c r="AB196" s="81"/>
      <c r="AC196" s="43"/>
      <c r="AD196" s="43"/>
      <c r="AE196" s="43"/>
      <c r="AF196" s="90"/>
      <c r="AG196" s="43"/>
      <c r="AH196" s="43"/>
      <c r="AI196" s="43"/>
      <c r="AJ196" s="43"/>
      <c r="AK196" s="43"/>
      <c r="AL196" s="43"/>
      <c r="AM196" s="43"/>
      <c r="AN196" s="43"/>
      <c r="AO196" s="43"/>
      <c r="AP196" s="42"/>
    </row>
    <row r="197" spans="1:42" s="12" customFormat="1" ht="12.75">
      <c r="A197" s="43"/>
      <c r="B197" s="43"/>
      <c r="C197" s="41" t="s">
        <v>6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72"/>
      <c r="Y197" s="43"/>
      <c r="Z197" s="43"/>
      <c r="AA197" s="43"/>
      <c r="AB197" s="81"/>
      <c r="AC197" s="43"/>
      <c r="AD197" s="43"/>
      <c r="AE197" s="43"/>
      <c r="AF197" s="90"/>
      <c r="AG197" s="43"/>
      <c r="AH197" s="43"/>
      <c r="AI197" s="43"/>
      <c r="AJ197" s="43">
        <f>H197+L197+P197+T197+X197+AB197+AF197</f>
        <v>0</v>
      </c>
      <c r="AK197" s="43">
        <f>I197+M197+Q197+U197+Y197+AC197+AG197</f>
        <v>0</v>
      </c>
      <c r="AL197" s="43">
        <f>J197+N197+R197+V197+Z197+AD197+AH197</f>
        <v>0</v>
      </c>
      <c r="AM197" s="43">
        <f>K197+O197+S197+W197+AA197+AE197+AI197</f>
        <v>0</v>
      </c>
      <c r="AN197" s="47">
        <f aca="true" t="shared" si="104" ref="AN197:AN205">D197+AJ197</f>
        <v>0</v>
      </c>
      <c r="AO197" s="47">
        <f aca="true" t="shared" si="105" ref="AO197:AO205">F197+AL197</f>
        <v>0</v>
      </c>
      <c r="AP197" s="42"/>
    </row>
    <row r="198" spans="1:42" s="12" customFormat="1" ht="12.75">
      <c r="A198" s="43"/>
      <c r="B198" s="41"/>
      <c r="C198" s="41" t="s">
        <v>7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72"/>
      <c r="Y198" s="43"/>
      <c r="Z198" s="43"/>
      <c r="AA198" s="43"/>
      <c r="AB198" s="81"/>
      <c r="AC198" s="43"/>
      <c r="AD198" s="43"/>
      <c r="AE198" s="43"/>
      <c r="AF198" s="90"/>
      <c r="AG198" s="43"/>
      <c r="AH198" s="43"/>
      <c r="AI198" s="43"/>
      <c r="AJ198" s="43">
        <f aca="true" t="shared" si="106" ref="AJ198:AJ205">H198+L198+P198+T198+X198+AB198+AF198</f>
        <v>0</v>
      </c>
      <c r="AK198" s="43">
        <f aca="true" t="shared" si="107" ref="AK198:AK205">I198+M198+Q198+U198+Y198+AC198+AG198</f>
        <v>0</v>
      </c>
      <c r="AL198" s="43">
        <f aca="true" t="shared" si="108" ref="AL198:AL205">J198+N198+R198+V198+Z198+AD198+AH198</f>
        <v>0</v>
      </c>
      <c r="AM198" s="43">
        <f aca="true" t="shared" si="109" ref="AM198:AM205">K198+O198+S198+W198+AA198+AE198+AI198</f>
        <v>0</v>
      </c>
      <c r="AN198" s="47">
        <f t="shared" si="104"/>
        <v>0</v>
      </c>
      <c r="AO198" s="47">
        <f t="shared" si="105"/>
        <v>0</v>
      </c>
      <c r="AP198" s="42"/>
    </row>
    <row r="199" spans="1:42" s="12" customFormat="1" ht="12.75">
      <c r="A199" s="43"/>
      <c r="B199" s="43"/>
      <c r="C199" s="41" t="s">
        <v>8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2"/>
      <c r="Y199" s="43"/>
      <c r="Z199" s="43"/>
      <c r="AA199" s="43"/>
      <c r="AB199" s="81"/>
      <c r="AC199" s="43"/>
      <c r="AD199" s="43"/>
      <c r="AE199" s="43"/>
      <c r="AF199" s="90"/>
      <c r="AG199" s="43"/>
      <c r="AH199" s="43"/>
      <c r="AI199" s="43"/>
      <c r="AJ199" s="43">
        <f t="shared" si="106"/>
        <v>0</v>
      </c>
      <c r="AK199" s="43">
        <f t="shared" si="107"/>
        <v>0</v>
      </c>
      <c r="AL199" s="43">
        <f t="shared" si="108"/>
        <v>0</v>
      </c>
      <c r="AM199" s="43">
        <f t="shared" si="109"/>
        <v>0</v>
      </c>
      <c r="AN199" s="47">
        <f t="shared" si="104"/>
        <v>0</v>
      </c>
      <c r="AO199" s="47">
        <f t="shared" si="105"/>
        <v>0</v>
      </c>
      <c r="AP199" s="42"/>
    </row>
    <row r="200" spans="1:42" s="12" customFormat="1" ht="12.75">
      <c r="A200" s="43"/>
      <c r="B200" s="43"/>
      <c r="C200" s="41" t="s">
        <v>9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72"/>
      <c r="Y200" s="43"/>
      <c r="Z200" s="43"/>
      <c r="AA200" s="43"/>
      <c r="AB200" s="81"/>
      <c r="AC200" s="43"/>
      <c r="AD200" s="43"/>
      <c r="AE200" s="43"/>
      <c r="AF200" s="90"/>
      <c r="AG200" s="43"/>
      <c r="AH200" s="43"/>
      <c r="AI200" s="43"/>
      <c r="AJ200" s="43">
        <f t="shared" si="106"/>
        <v>0</v>
      </c>
      <c r="AK200" s="43">
        <f t="shared" si="107"/>
        <v>0</v>
      </c>
      <c r="AL200" s="43">
        <f t="shared" si="108"/>
        <v>0</v>
      </c>
      <c r="AM200" s="43">
        <f t="shared" si="109"/>
        <v>0</v>
      </c>
      <c r="AN200" s="47">
        <f t="shared" si="104"/>
        <v>0</v>
      </c>
      <c r="AO200" s="47">
        <f t="shared" si="105"/>
        <v>0</v>
      </c>
      <c r="AP200" s="42"/>
    </row>
    <row r="201" spans="1:41" s="33" customFormat="1" ht="12.75">
      <c r="A201" s="35"/>
      <c r="B201" s="35"/>
      <c r="C201" s="34" t="s">
        <v>10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>
        <v>1</v>
      </c>
      <c r="Q201" s="35">
        <v>1</v>
      </c>
      <c r="R201" s="35">
        <v>8</v>
      </c>
      <c r="S201" s="35">
        <v>8</v>
      </c>
      <c r="T201" s="35"/>
      <c r="U201" s="35"/>
      <c r="V201" s="35"/>
      <c r="W201" s="35"/>
      <c r="X201" s="74"/>
      <c r="Y201" s="35"/>
      <c r="Z201" s="35"/>
      <c r="AA201" s="35"/>
      <c r="AB201" s="83"/>
      <c r="AC201" s="35"/>
      <c r="AD201" s="35"/>
      <c r="AE201" s="35"/>
      <c r="AF201" s="92"/>
      <c r="AG201" s="35"/>
      <c r="AH201" s="35"/>
      <c r="AI201" s="35"/>
      <c r="AJ201" s="35">
        <f t="shared" si="106"/>
        <v>1</v>
      </c>
      <c r="AK201" s="35">
        <f t="shared" si="107"/>
        <v>1</v>
      </c>
      <c r="AL201" s="35">
        <f t="shared" si="108"/>
        <v>8</v>
      </c>
      <c r="AM201" s="35">
        <f t="shared" si="109"/>
        <v>8</v>
      </c>
      <c r="AN201" s="46">
        <f t="shared" si="104"/>
        <v>1</v>
      </c>
      <c r="AO201" s="46">
        <f t="shared" si="105"/>
        <v>8</v>
      </c>
    </row>
    <row r="202" spans="1:42" s="12" customFormat="1" ht="12.75">
      <c r="A202" s="43"/>
      <c r="B202" s="43"/>
      <c r="C202" s="41" t="s">
        <v>11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72"/>
      <c r="Y202" s="43"/>
      <c r="Z202" s="43"/>
      <c r="AA202" s="43"/>
      <c r="AB202" s="81"/>
      <c r="AC202" s="43"/>
      <c r="AD202" s="43"/>
      <c r="AE202" s="43"/>
      <c r="AF202" s="90"/>
      <c r="AG202" s="43"/>
      <c r="AH202" s="43"/>
      <c r="AI202" s="43"/>
      <c r="AJ202" s="43">
        <f t="shared" si="106"/>
        <v>0</v>
      </c>
      <c r="AK202" s="43">
        <f t="shared" si="107"/>
        <v>0</v>
      </c>
      <c r="AL202" s="43">
        <f t="shared" si="108"/>
        <v>0</v>
      </c>
      <c r="AM202" s="43">
        <f t="shared" si="109"/>
        <v>0</v>
      </c>
      <c r="AN202" s="47">
        <f t="shared" si="104"/>
        <v>0</v>
      </c>
      <c r="AO202" s="47">
        <f t="shared" si="105"/>
        <v>0</v>
      </c>
      <c r="AP202" s="42"/>
    </row>
    <row r="203" spans="1:42" s="12" customFormat="1" ht="12.75">
      <c r="A203" s="43"/>
      <c r="B203" s="43"/>
      <c r="C203" s="41" t="s">
        <v>12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72"/>
      <c r="Y203" s="43"/>
      <c r="Z203" s="43"/>
      <c r="AA203" s="43"/>
      <c r="AB203" s="81"/>
      <c r="AC203" s="43"/>
      <c r="AD203" s="43"/>
      <c r="AE203" s="43"/>
      <c r="AF203" s="90"/>
      <c r="AG203" s="43"/>
      <c r="AH203" s="43"/>
      <c r="AI203" s="43"/>
      <c r="AJ203" s="43">
        <f t="shared" si="106"/>
        <v>0</v>
      </c>
      <c r="AK203" s="43">
        <f t="shared" si="107"/>
        <v>0</v>
      </c>
      <c r="AL203" s="43">
        <f t="shared" si="108"/>
        <v>0</v>
      </c>
      <c r="AM203" s="43">
        <f t="shared" si="109"/>
        <v>0</v>
      </c>
      <c r="AN203" s="47">
        <f t="shared" si="104"/>
        <v>0</v>
      </c>
      <c r="AO203" s="47">
        <f t="shared" si="105"/>
        <v>0</v>
      </c>
      <c r="AP203" s="42"/>
    </row>
    <row r="204" spans="1:42" s="12" customFormat="1" ht="12.75">
      <c r="A204" s="43"/>
      <c r="B204" s="43"/>
      <c r="C204" s="41" t="s">
        <v>13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72"/>
      <c r="Y204" s="43"/>
      <c r="Z204" s="43"/>
      <c r="AA204" s="43"/>
      <c r="AB204" s="81"/>
      <c r="AC204" s="43"/>
      <c r="AD204" s="43"/>
      <c r="AE204" s="43"/>
      <c r="AF204" s="90"/>
      <c r="AG204" s="43"/>
      <c r="AH204" s="43"/>
      <c r="AI204" s="43"/>
      <c r="AJ204" s="43">
        <f t="shared" si="106"/>
        <v>0</v>
      </c>
      <c r="AK204" s="43">
        <f t="shared" si="107"/>
        <v>0</v>
      </c>
      <c r="AL204" s="43">
        <f t="shared" si="108"/>
        <v>0</v>
      </c>
      <c r="AM204" s="43">
        <f t="shared" si="109"/>
        <v>0</v>
      </c>
      <c r="AN204" s="47">
        <f t="shared" si="104"/>
        <v>0</v>
      </c>
      <c r="AO204" s="47">
        <f t="shared" si="105"/>
        <v>0</v>
      </c>
      <c r="AP204" s="42"/>
    </row>
    <row r="205" spans="1:41" s="33" customFormat="1" ht="12.75">
      <c r="A205" s="35"/>
      <c r="B205" s="35"/>
      <c r="C205" s="34" t="s">
        <v>14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>
        <f>SUM(P201:P204)</f>
        <v>1</v>
      </c>
      <c r="Q205" s="35">
        <f>SUM(Q201:Q204)</f>
        <v>1</v>
      </c>
      <c r="R205" s="35">
        <f>SUM(R201:R204)</f>
        <v>8</v>
      </c>
      <c r="S205" s="35">
        <f>SUM(S201:S204)</f>
        <v>8</v>
      </c>
      <c r="T205" s="35"/>
      <c r="U205" s="35"/>
      <c r="V205" s="35"/>
      <c r="W205" s="35"/>
      <c r="X205" s="74"/>
      <c r="Y205" s="35"/>
      <c r="Z205" s="35"/>
      <c r="AA205" s="35"/>
      <c r="AB205" s="83"/>
      <c r="AC205" s="35"/>
      <c r="AD205" s="35"/>
      <c r="AE205" s="35"/>
      <c r="AF205" s="92"/>
      <c r="AG205" s="35"/>
      <c r="AH205" s="35"/>
      <c r="AI205" s="35"/>
      <c r="AJ205" s="35">
        <f t="shared" si="106"/>
        <v>1</v>
      </c>
      <c r="AK205" s="35">
        <f t="shared" si="107"/>
        <v>1</v>
      </c>
      <c r="AL205" s="35">
        <f t="shared" si="108"/>
        <v>8</v>
      </c>
      <c r="AM205" s="35">
        <f t="shared" si="109"/>
        <v>8</v>
      </c>
      <c r="AN205" s="46">
        <f t="shared" si="104"/>
        <v>1</v>
      </c>
      <c r="AO205" s="46">
        <f t="shared" si="105"/>
        <v>8</v>
      </c>
    </row>
    <row r="206" spans="1:42" s="12" customFormat="1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73"/>
      <c r="Y206" s="65"/>
      <c r="Z206" s="65"/>
      <c r="AA206" s="65"/>
      <c r="AB206" s="82"/>
      <c r="AC206" s="65"/>
      <c r="AD206" s="65"/>
      <c r="AE206" s="65"/>
      <c r="AF206" s="91"/>
      <c r="AG206" s="65"/>
      <c r="AH206" s="65"/>
      <c r="AI206" s="65"/>
      <c r="AJ206" s="65"/>
      <c r="AK206" s="65"/>
      <c r="AL206" s="65"/>
      <c r="AM206" s="65"/>
      <c r="AN206" s="43"/>
      <c r="AO206" s="43"/>
      <c r="AP206" s="42"/>
    </row>
    <row r="207" spans="1:41" s="33" customFormat="1" ht="12.75">
      <c r="A207" s="35">
        <v>19</v>
      </c>
      <c r="B207" s="35"/>
      <c r="C207" s="34" t="s">
        <v>68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74"/>
      <c r="Y207" s="35"/>
      <c r="Z207" s="35"/>
      <c r="AA207" s="35"/>
      <c r="AB207" s="83"/>
      <c r="AC207" s="35"/>
      <c r="AD207" s="35"/>
      <c r="AE207" s="35"/>
      <c r="AF207" s="92"/>
      <c r="AG207" s="35"/>
      <c r="AH207" s="35"/>
      <c r="AI207" s="35"/>
      <c r="AJ207" s="35"/>
      <c r="AK207" s="35"/>
      <c r="AL207" s="35"/>
      <c r="AM207" s="35"/>
      <c r="AN207" s="35"/>
      <c r="AO207" s="35"/>
    </row>
    <row r="208" spans="1:41" s="33" customFormat="1" ht="12.75">
      <c r="A208" s="35"/>
      <c r="B208" s="35"/>
      <c r="C208" s="34" t="s">
        <v>6</v>
      </c>
      <c r="D208" s="35">
        <v>9</v>
      </c>
      <c r="E208" s="35">
        <v>9</v>
      </c>
      <c r="F208" s="35">
        <v>82</v>
      </c>
      <c r="G208" s="35">
        <v>82</v>
      </c>
      <c r="H208" s="35"/>
      <c r="I208" s="35"/>
      <c r="J208" s="35"/>
      <c r="K208" s="35"/>
      <c r="L208" s="35">
        <v>19</v>
      </c>
      <c r="M208" s="35">
        <v>19</v>
      </c>
      <c r="N208" s="35">
        <v>194</v>
      </c>
      <c r="O208" s="35">
        <v>194</v>
      </c>
      <c r="P208" s="35">
        <v>3</v>
      </c>
      <c r="Q208" s="35">
        <v>3</v>
      </c>
      <c r="R208" s="35">
        <v>25</v>
      </c>
      <c r="S208" s="35">
        <v>25</v>
      </c>
      <c r="T208" s="35">
        <v>2</v>
      </c>
      <c r="U208" s="35">
        <v>2</v>
      </c>
      <c r="V208" s="35">
        <v>16</v>
      </c>
      <c r="W208" s="35">
        <v>16</v>
      </c>
      <c r="X208" s="74"/>
      <c r="Y208" s="35"/>
      <c r="Z208" s="35"/>
      <c r="AA208" s="35"/>
      <c r="AB208" s="83"/>
      <c r="AC208" s="35"/>
      <c r="AD208" s="35"/>
      <c r="AE208" s="35"/>
      <c r="AF208" s="92"/>
      <c r="AG208" s="35"/>
      <c r="AH208" s="35"/>
      <c r="AI208" s="35"/>
      <c r="AJ208" s="35">
        <f>L208+P208+T208+X208+AB208+AF208</f>
        <v>24</v>
      </c>
      <c r="AK208" s="35">
        <f>M208+Q208+U208+Y208+AC208+AG208</f>
        <v>24</v>
      </c>
      <c r="AL208" s="35">
        <f>N208+R208+V208+Z208+AD208+AG208</f>
        <v>235</v>
      </c>
      <c r="AM208" s="35">
        <f>K208+O208+S208+W208+AA208+AE208+AI208</f>
        <v>235</v>
      </c>
      <c r="AN208" s="35">
        <f aca="true" t="shared" si="110" ref="AN208:AN216">D208+AJ208</f>
        <v>33</v>
      </c>
      <c r="AO208" s="35">
        <f aca="true" t="shared" si="111" ref="AO208:AO216">F208+AL208</f>
        <v>317</v>
      </c>
    </row>
    <row r="209" spans="1:41" s="33" customFormat="1" ht="12.75">
      <c r="A209" s="35"/>
      <c r="B209" s="34"/>
      <c r="C209" s="34" t="s">
        <v>7</v>
      </c>
      <c r="D209" s="35"/>
      <c r="E209" s="35"/>
      <c r="F209" s="35"/>
      <c r="G209" s="35"/>
      <c r="H209" s="35"/>
      <c r="I209" s="35"/>
      <c r="J209" s="35"/>
      <c r="K209" s="35"/>
      <c r="L209" s="35">
        <v>1</v>
      </c>
      <c r="M209" s="35">
        <v>1</v>
      </c>
      <c r="N209" s="35">
        <v>6</v>
      </c>
      <c r="O209" s="35">
        <v>6</v>
      </c>
      <c r="P209" s="35">
        <v>0</v>
      </c>
      <c r="Q209" s="35">
        <v>0</v>
      </c>
      <c r="R209" s="35">
        <v>0</v>
      </c>
      <c r="S209" s="35">
        <v>0</v>
      </c>
      <c r="T209" s="35"/>
      <c r="U209" s="35"/>
      <c r="V209" s="35"/>
      <c r="W209" s="35"/>
      <c r="X209" s="74"/>
      <c r="Y209" s="35"/>
      <c r="Z209" s="35"/>
      <c r="AA209" s="35"/>
      <c r="AB209" s="83"/>
      <c r="AC209" s="35"/>
      <c r="AD209" s="35"/>
      <c r="AE209" s="35"/>
      <c r="AF209" s="92"/>
      <c r="AG209" s="35"/>
      <c r="AH209" s="35"/>
      <c r="AI209" s="35"/>
      <c r="AJ209" s="35">
        <f aca="true" t="shared" si="112" ref="AJ209:AJ216">L209+P209+T209+X209+AB209+AF209</f>
        <v>1</v>
      </c>
      <c r="AK209" s="35">
        <f aca="true" t="shared" si="113" ref="AK209:AK216">M209+Q209+U209+Y209+AC209+AG209</f>
        <v>1</v>
      </c>
      <c r="AL209" s="35">
        <f aca="true" t="shared" si="114" ref="AL209:AL216">N209+R209+V209+Z209+AD209+AG209</f>
        <v>6</v>
      </c>
      <c r="AM209" s="35">
        <f aca="true" t="shared" si="115" ref="AM209:AM216">K209+O209+S209+W209+AA209+AE209+AI209</f>
        <v>6</v>
      </c>
      <c r="AN209" s="35">
        <f t="shared" si="110"/>
        <v>1</v>
      </c>
      <c r="AO209" s="35">
        <f t="shared" si="111"/>
        <v>6</v>
      </c>
    </row>
    <row r="210" spans="1:41" s="33" customFormat="1" ht="12.75">
      <c r="A210" s="35"/>
      <c r="B210" s="35"/>
      <c r="C210" s="34" t="s">
        <v>8</v>
      </c>
      <c r="D210" s="35"/>
      <c r="E210" s="35"/>
      <c r="F210" s="35"/>
      <c r="G210" s="35"/>
      <c r="H210" s="35"/>
      <c r="I210" s="35"/>
      <c r="J210" s="35"/>
      <c r="K210" s="35"/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1</v>
      </c>
      <c r="U210" s="35">
        <v>1</v>
      </c>
      <c r="V210" s="35">
        <v>8</v>
      </c>
      <c r="W210" s="35">
        <v>8</v>
      </c>
      <c r="X210" s="74"/>
      <c r="Y210" s="35"/>
      <c r="Z210" s="35"/>
      <c r="AA210" s="35"/>
      <c r="AB210" s="83"/>
      <c r="AC210" s="35"/>
      <c r="AD210" s="35"/>
      <c r="AE210" s="35"/>
      <c r="AF210" s="92"/>
      <c r="AG210" s="35"/>
      <c r="AH210" s="35"/>
      <c r="AI210" s="35"/>
      <c r="AJ210" s="35">
        <f>L210+P210+T210+X210+AB210+AF210</f>
        <v>1</v>
      </c>
      <c r="AK210" s="35">
        <f>M210+Q210+U210+Y210+AC210+AG210</f>
        <v>1</v>
      </c>
      <c r="AL210" s="35">
        <f>N210+R210+V210+Z210+AD210+AG210</f>
        <v>8</v>
      </c>
      <c r="AM210" s="35">
        <f>K210+O210+S210+W210+AA210+AE210+AI210</f>
        <v>8</v>
      </c>
      <c r="AN210" s="35">
        <f t="shared" si="110"/>
        <v>1</v>
      </c>
      <c r="AO210" s="35">
        <f t="shared" si="111"/>
        <v>8</v>
      </c>
    </row>
    <row r="211" spans="1:41" s="33" customFormat="1" ht="12.75">
      <c r="A211" s="35"/>
      <c r="B211" s="35"/>
      <c r="C211" s="34" t="s">
        <v>9</v>
      </c>
      <c r="D211" s="35">
        <v>2</v>
      </c>
      <c r="E211" s="35">
        <v>2</v>
      </c>
      <c r="F211" s="35">
        <v>17</v>
      </c>
      <c r="G211" s="35">
        <v>17</v>
      </c>
      <c r="H211" s="35"/>
      <c r="I211" s="35"/>
      <c r="J211" s="35"/>
      <c r="K211" s="35"/>
      <c r="L211" s="35">
        <v>4</v>
      </c>
      <c r="M211" s="35">
        <v>4</v>
      </c>
      <c r="N211" s="35">
        <v>36</v>
      </c>
      <c r="O211" s="35">
        <v>36</v>
      </c>
      <c r="P211" s="35">
        <v>2</v>
      </c>
      <c r="Q211" s="35">
        <v>2</v>
      </c>
      <c r="R211" s="35">
        <v>24</v>
      </c>
      <c r="S211" s="35">
        <v>24</v>
      </c>
      <c r="T211" s="35">
        <v>0</v>
      </c>
      <c r="U211" s="35">
        <v>0</v>
      </c>
      <c r="V211" s="35">
        <v>0</v>
      </c>
      <c r="W211" s="35">
        <v>0</v>
      </c>
      <c r="X211" s="74"/>
      <c r="Y211" s="35"/>
      <c r="Z211" s="35"/>
      <c r="AA211" s="35"/>
      <c r="AB211" s="83"/>
      <c r="AC211" s="35"/>
      <c r="AD211" s="35"/>
      <c r="AE211" s="35"/>
      <c r="AF211" s="92"/>
      <c r="AG211" s="35"/>
      <c r="AH211" s="35"/>
      <c r="AI211" s="35"/>
      <c r="AJ211" s="35">
        <f t="shared" si="112"/>
        <v>6</v>
      </c>
      <c r="AK211" s="35">
        <f t="shared" si="113"/>
        <v>6</v>
      </c>
      <c r="AL211" s="35">
        <f t="shared" si="114"/>
        <v>60</v>
      </c>
      <c r="AM211" s="35">
        <f t="shared" si="115"/>
        <v>60</v>
      </c>
      <c r="AN211" s="35">
        <f t="shared" si="110"/>
        <v>8</v>
      </c>
      <c r="AO211" s="35">
        <f t="shared" si="111"/>
        <v>77</v>
      </c>
    </row>
    <row r="212" spans="1:41" s="33" customFormat="1" ht="12.75">
      <c r="A212" s="35"/>
      <c r="B212" s="35"/>
      <c r="C212" s="34" t="s">
        <v>10</v>
      </c>
      <c r="D212" s="35"/>
      <c r="E212" s="35"/>
      <c r="F212" s="35"/>
      <c r="G212" s="35"/>
      <c r="H212" s="35"/>
      <c r="I212" s="35"/>
      <c r="J212" s="35"/>
      <c r="K212" s="35"/>
      <c r="L212" s="35">
        <v>3</v>
      </c>
      <c r="M212" s="35">
        <v>3</v>
      </c>
      <c r="N212" s="35">
        <v>29</v>
      </c>
      <c r="O212" s="35">
        <v>29</v>
      </c>
      <c r="P212" s="35"/>
      <c r="Q212" s="35"/>
      <c r="R212" s="35"/>
      <c r="S212" s="35"/>
      <c r="T212" s="35"/>
      <c r="U212" s="35"/>
      <c r="V212" s="35"/>
      <c r="W212" s="35"/>
      <c r="X212" s="74"/>
      <c r="Y212" s="35"/>
      <c r="Z212" s="35"/>
      <c r="AA212" s="35"/>
      <c r="AB212" s="83"/>
      <c r="AC212" s="35"/>
      <c r="AD212" s="35"/>
      <c r="AE212" s="35"/>
      <c r="AF212" s="92"/>
      <c r="AG212" s="35"/>
      <c r="AH212" s="35"/>
      <c r="AI212" s="35"/>
      <c r="AJ212" s="35">
        <f t="shared" si="112"/>
        <v>3</v>
      </c>
      <c r="AK212" s="35">
        <f t="shared" si="113"/>
        <v>3</v>
      </c>
      <c r="AL212" s="35">
        <f t="shared" si="114"/>
        <v>29</v>
      </c>
      <c r="AM212" s="35">
        <f t="shared" si="115"/>
        <v>29</v>
      </c>
      <c r="AN212" s="35">
        <f t="shared" si="110"/>
        <v>3</v>
      </c>
      <c r="AO212" s="35">
        <f t="shared" si="111"/>
        <v>29</v>
      </c>
    </row>
    <row r="213" spans="1:41" s="33" customFormat="1" ht="12.75">
      <c r="A213" s="35"/>
      <c r="B213" s="35"/>
      <c r="C213" s="34" t="s">
        <v>11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74"/>
      <c r="Y213" s="35"/>
      <c r="Z213" s="35"/>
      <c r="AA213" s="35"/>
      <c r="AB213" s="83"/>
      <c r="AC213" s="35"/>
      <c r="AD213" s="35"/>
      <c r="AE213" s="35"/>
      <c r="AF213" s="92"/>
      <c r="AG213" s="35"/>
      <c r="AH213" s="35"/>
      <c r="AI213" s="35"/>
      <c r="AJ213" s="35">
        <f t="shared" si="112"/>
        <v>0</v>
      </c>
      <c r="AK213" s="35">
        <f t="shared" si="113"/>
        <v>0</v>
      </c>
      <c r="AL213" s="35">
        <f t="shared" si="114"/>
        <v>0</v>
      </c>
      <c r="AM213" s="35">
        <f t="shared" si="115"/>
        <v>0</v>
      </c>
      <c r="AN213" s="35">
        <f t="shared" si="110"/>
        <v>0</v>
      </c>
      <c r="AO213" s="35">
        <f t="shared" si="111"/>
        <v>0</v>
      </c>
    </row>
    <row r="214" spans="1:41" s="33" customFormat="1" ht="12.75">
      <c r="A214" s="35"/>
      <c r="B214" s="35"/>
      <c r="C214" s="34" t="s">
        <v>12</v>
      </c>
      <c r="D214" s="35"/>
      <c r="E214" s="35"/>
      <c r="F214" s="35"/>
      <c r="G214" s="35"/>
      <c r="H214" s="35"/>
      <c r="I214" s="35"/>
      <c r="J214" s="35"/>
      <c r="K214" s="35"/>
      <c r="L214" s="35">
        <v>1</v>
      </c>
      <c r="M214" s="35">
        <v>1</v>
      </c>
      <c r="N214" s="35">
        <v>15</v>
      </c>
      <c r="O214" s="35">
        <v>15</v>
      </c>
      <c r="P214" s="35"/>
      <c r="Q214" s="35"/>
      <c r="R214" s="35"/>
      <c r="S214" s="35"/>
      <c r="T214" s="35"/>
      <c r="U214" s="35"/>
      <c r="V214" s="35"/>
      <c r="W214" s="35"/>
      <c r="X214" s="74"/>
      <c r="Y214" s="35"/>
      <c r="Z214" s="35"/>
      <c r="AA214" s="35"/>
      <c r="AB214" s="83"/>
      <c r="AC214" s="35"/>
      <c r="AD214" s="35"/>
      <c r="AE214" s="35"/>
      <c r="AF214" s="92"/>
      <c r="AG214" s="35"/>
      <c r="AH214" s="35"/>
      <c r="AI214" s="35"/>
      <c r="AJ214" s="35">
        <f t="shared" si="112"/>
        <v>1</v>
      </c>
      <c r="AK214" s="35">
        <f t="shared" si="113"/>
        <v>1</v>
      </c>
      <c r="AL214" s="35">
        <f t="shared" si="114"/>
        <v>15</v>
      </c>
      <c r="AM214" s="35">
        <f t="shared" si="115"/>
        <v>15</v>
      </c>
      <c r="AN214" s="35">
        <f t="shared" si="110"/>
        <v>1</v>
      </c>
      <c r="AO214" s="35">
        <f t="shared" si="111"/>
        <v>15</v>
      </c>
    </row>
    <row r="215" spans="1:41" s="33" customFormat="1" ht="12.75">
      <c r="A215" s="35"/>
      <c r="B215" s="35"/>
      <c r="C215" s="34" t="s">
        <v>13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74"/>
      <c r="Y215" s="35"/>
      <c r="Z215" s="35"/>
      <c r="AA215" s="35"/>
      <c r="AB215" s="83"/>
      <c r="AC215" s="35"/>
      <c r="AD215" s="35"/>
      <c r="AE215" s="35"/>
      <c r="AF215" s="92"/>
      <c r="AG215" s="35"/>
      <c r="AH215" s="35"/>
      <c r="AI215" s="35"/>
      <c r="AJ215" s="35">
        <f t="shared" si="112"/>
        <v>0</v>
      </c>
      <c r="AK215" s="35">
        <f t="shared" si="113"/>
        <v>0</v>
      </c>
      <c r="AL215" s="35">
        <f t="shared" si="114"/>
        <v>0</v>
      </c>
      <c r="AM215" s="35">
        <f t="shared" si="115"/>
        <v>0</v>
      </c>
      <c r="AN215" s="35">
        <f t="shared" si="110"/>
        <v>0</v>
      </c>
      <c r="AO215" s="35">
        <f t="shared" si="111"/>
        <v>0</v>
      </c>
    </row>
    <row r="216" spans="1:41" s="33" customFormat="1" ht="12.75">
      <c r="A216" s="35"/>
      <c r="B216" s="35"/>
      <c r="C216" s="34" t="s">
        <v>14</v>
      </c>
      <c r="D216" s="35">
        <f>SUM(D208:D215)</f>
        <v>11</v>
      </c>
      <c r="E216" s="35">
        <f>SUM(E208:E215)</f>
        <v>11</v>
      </c>
      <c r="F216" s="35">
        <f>SUM(F208:F215)</f>
        <v>99</v>
      </c>
      <c r="G216" s="35">
        <f>SUM(G208:G215)</f>
        <v>99</v>
      </c>
      <c r="H216" s="35"/>
      <c r="I216" s="35"/>
      <c r="J216" s="35"/>
      <c r="K216" s="35"/>
      <c r="L216" s="35">
        <f aca="true" t="shared" si="116" ref="L216:W216">SUM(L208:L215)</f>
        <v>28</v>
      </c>
      <c r="M216" s="35">
        <f t="shared" si="116"/>
        <v>28</v>
      </c>
      <c r="N216" s="35">
        <f t="shared" si="116"/>
        <v>280</v>
      </c>
      <c r="O216" s="35">
        <f t="shared" si="116"/>
        <v>280</v>
      </c>
      <c r="P216" s="35">
        <f t="shared" si="116"/>
        <v>5</v>
      </c>
      <c r="Q216" s="35">
        <f t="shared" si="116"/>
        <v>5</v>
      </c>
      <c r="R216" s="35">
        <f t="shared" si="116"/>
        <v>49</v>
      </c>
      <c r="S216" s="35">
        <f t="shared" si="116"/>
        <v>49</v>
      </c>
      <c r="T216" s="35">
        <f t="shared" si="116"/>
        <v>3</v>
      </c>
      <c r="U216" s="35">
        <f t="shared" si="116"/>
        <v>3</v>
      </c>
      <c r="V216" s="35">
        <f t="shared" si="116"/>
        <v>24</v>
      </c>
      <c r="W216" s="35">
        <f t="shared" si="116"/>
        <v>24</v>
      </c>
      <c r="X216" s="74"/>
      <c r="Y216" s="35"/>
      <c r="Z216" s="35"/>
      <c r="AA216" s="35"/>
      <c r="AB216" s="83"/>
      <c r="AC216" s="35"/>
      <c r="AD216" s="35"/>
      <c r="AE216" s="35"/>
      <c r="AF216" s="92"/>
      <c r="AG216" s="35"/>
      <c r="AH216" s="35"/>
      <c r="AI216" s="35"/>
      <c r="AJ216" s="35">
        <f t="shared" si="112"/>
        <v>36</v>
      </c>
      <c r="AK216" s="35">
        <f t="shared" si="113"/>
        <v>36</v>
      </c>
      <c r="AL216" s="35">
        <f t="shared" si="114"/>
        <v>353</v>
      </c>
      <c r="AM216" s="35">
        <f t="shared" si="115"/>
        <v>353</v>
      </c>
      <c r="AN216" s="35">
        <f t="shared" si="110"/>
        <v>47</v>
      </c>
      <c r="AO216" s="35">
        <f t="shared" si="111"/>
        <v>452</v>
      </c>
    </row>
    <row r="217" spans="1:42" s="12" customFormat="1" ht="12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73"/>
      <c r="Y217" s="65"/>
      <c r="Z217" s="65"/>
      <c r="AA217" s="65"/>
      <c r="AB217" s="82"/>
      <c r="AC217" s="65"/>
      <c r="AD217" s="65"/>
      <c r="AE217" s="65"/>
      <c r="AF217" s="91"/>
      <c r="AG217" s="65"/>
      <c r="AH217" s="65"/>
      <c r="AI217" s="65"/>
      <c r="AJ217" s="65"/>
      <c r="AK217" s="65"/>
      <c r="AL217" s="65"/>
      <c r="AM217" s="65"/>
      <c r="AN217" s="43"/>
      <c r="AO217" s="43"/>
      <c r="AP217" s="42"/>
    </row>
    <row r="218" spans="1:41" s="33" customFormat="1" ht="12.75">
      <c r="A218" s="35">
        <v>20</v>
      </c>
      <c r="B218" s="35"/>
      <c r="C218" s="98" t="s">
        <v>42</v>
      </c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35"/>
      <c r="AO218" s="35"/>
    </row>
    <row r="219" spans="1:41" s="33" customFormat="1" ht="12.75">
      <c r="A219" s="35"/>
      <c r="B219" s="35"/>
      <c r="C219" s="34" t="s">
        <v>6</v>
      </c>
      <c r="D219" s="35">
        <v>33</v>
      </c>
      <c r="E219" s="35">
        <v>33</v>
      </c>
      <c r="F219" s="35">
        <v>531</v>
      </c>
      <c r="G219" s="35">
        <v>531</v>
      </c>
      <c r="H219" s="35">
        <v>0</v>
      </c>
      <c r="I219" s="35"/>
      <c r="J219" s="35"/>
      <c r="K219" s="35"/>
      <c r="L219" s="35">
        <v>8</v>
      </c>
      <c r="M219" s="35">
        <v>7</v>
      </c>
      <c r="N219" s="35">
        <v>80</v>
      </c>
      <c r="O219" s="35">
        <v>75</v>
      </c>
      <c r="P219" s="35">
        <v>4</v>
      </c>
      <c r="Q219" s="35">
        <v>3</v>
      </c>
      <c r="R219" s="35">
        <v>21</v>
      </c>
      <c r="S219" s="35">
        <v>14</v>
      </c>
      <c r="T219" s="35">
        <v>4</v>
      </c>
      <c r="U219" s="35">
        <v>3</v>
      </c>
      <c r="V219" s="35">
        <v>25</v>
      </c>
      <c r="W219" s="35">
        <v>20</v>
      </c>
      <c r="X219" s="74">
        <v>0</v>
      </c>
      <c r="Y219" s="35">
        <v>0</v>
      </c>
      <c r="Z219" s="35">
        <v>0</v>
      </c>
      <c r="AA219" s="35">
        <v>0</v>
      </c>
      <c r="AB219" s="83">
        <v>1</v>
      </c>
      <c r="AC219" s="35">
        <v>1</v>
      </c>
      <c r="AD219" s="35">
        <v>10</v>
      </c>
      <c r="AE219" s="35">
        <v>10</v>
      </c>
      <c r="AF219" s="92"/>
      <c r="AG219" s="35"/>
      <c r="AH219" s="35"/>
      <c r="AI219" s="35"/>
      <c r="AJ219" s="35">
        <f>L219+P219+T219+X219+AB219+AF219</f>
        <v>17</v>
      </c>
      <c r="AK219" s="35">
        <f>M219+Q219+U219+Y219+AC219+AG219</f>
        <v>14</v>
      </c>
      <c r="AL219" s="35">
        <f>N219+R219+V219+Z219+AD219+AH219</f>
        <v>136</v>
      </c>
      <c r="AM219" s="35">
        <f>O219+S219+W219+AA219+AE219+AI219</f>
        <v>119</v>
      </c>
      <c r="AN219" s="35">
        <f>AJ219+D219</f>
        <v>50</v>
      </c>
      <c r="AO219" s="35">
        <f>AL219+F219</f>
        <v>667</v>
      </c>
    </row>
    <row r="220" spans="1:41" s="33" customFormat="1" ht="12.75">
      <c r="A220" s="35"/>
      <c r="B220" s="35"/>
      <c r="C220" s="34" t="s">
        <v>7</v>
      </c>
      <c r="D220" s="35">
        <v>1</v>
      </c>
      <c r="E220" s="35">
        <v>1</v>
      </c>
      <c r="F220" s="35">
        <v>12</v>
      </c>
      <c r="G220" s="35">
        <v>12</v>
      </c>
      <c r="H220" s="35"/>
      <c r="I220" s="35"/>
      <c r="J220" s="35"/>
      <c r="K220" s="35"/>
      <c r="L220" s="35">
        <v>1</v>
      </c>
      <c r="M220" s="35">
        <v>1</v>
      </c>
      <c r="N220" s="35">
        <v>12</v>
      </c>
      <c r="O220" s="35">
        <v>12</v>
      </c>
      <c r="P220" s="35"/>
      <c r="Q220" s="35"/>
      <c r="R220" s="35"/>
      <c r="S220" s="35"/>
      <c r="T220" s="35"/>
      <c r="U220" s="35"/>
      <c r="V220" s="35"/>
      <c r="W220" s="35"/>
      <c r="X220" s="74"/>
      <c r="Y220" s="35"/>
      <c r="Z220" s="35"/>
      <c r="AA220" s="35"/>
      <c r="AB220" s="83"/>
      <c r="AC220" s="35"/>
      <c r="AD220" s="35"/>
      <c r="AE220" s="35"/>
      <c r="AF220" s="92"/>
      <c r="AG220" s="35"/>
      <c r="AH220" s="35"/>
      <c r="AI220" s="35"/>
      <c r="AJ220" s="35">
        <f aca="true" t="shared" si="117" ref="AJ220:AJ226">L220+P220+T220+X220+AB220+AF220</f>
        <v>1</v>
      </c>
      <c r="AK220" s="35">
        <f aca="true" t="shared" si="118" ref="AK220:AK226">M220+Q220+U220+Y220+AC220+AG220</f>
        <v>1</v>
      </c>
      <c r="AL220" s="35">
        <f aca="true" t="shared" si="119" ref="AL220:AL226">N220+R220+V220+Z220+AD220+AH220</f>
        <v>12</v>
      </c>
      <c r="AM220" s="35">
        <f aca="true" t="shared" si="120" ref="AM220:AM226">O220+S220+W220+AA220+AE220+AI220</f>
        <v>12</v>
      </c>
      <c r="AN220" s="35">
        <f aca="true" t="shared" si="121" ref="AN220:AN227">AJ220+D220</f>
        <v>2</v>
      </c>
      <c r="AO220" s="35">
        <f aca="true" t="shared" si="122" ref="AO220:AO227">AL220+F220</f>
        <v>24</v>
      </c>
    </row>
    <row r="221" spans="1:41" s="33" customFormat="1" ht="12.75">
      <c r="A221" s="35"/>
      <c r="B221" s="35"/>
      <c r="C221" s="34" t="s">
        <v>8</v>
      </c>
      <c r="D221" s="35">
        <v>0</v>
      </c>
      <c r="E221" s="35">
        <v>0</v>
      </c>
      <c r="F221" s="35"/>
      <c r="G221" s="35"/>
      <c r="H221" s="35">
        <v>2</v>
      </c>
      <c r="I221" s="35">
        <v>1</v>
      </c>
      <c r="J221" s="35">
        <v>20</v>
      </c>
      <c r="K221" s="35">
        <v>16</v>
      </c>
      <c r="L221" s="35">
        <v>3</v>
      </c>
      <c r="M221" s="35">
        <v>3</v>
      </c>
      <c r="N221" s="35">
        <v>21</v>
      </c>
      <c r="O221" s="35">
        <v>21</v>
      </c>
      <c r="P221" s="35">
        <v>3</v>
      </c>
      <c r="Q221" s="35">
        <v>1</v>
      </c>
      <c r="R221" s="35">
        <v>18</v>
      </c>
      <c r="S221" s="35">
        <v>6</v>
      </c>
      <c r="T221" s="35">
        <v>2</v>
      </c>
      <c r="U221" s="35">
        <v>1</v>
      </c>
      <c r="V221" s="35">
        <v>12</v>
      </c>
      <c r="W221" s="35">
        <v>6</v>
      </c>
      <c r="X221" s="74">
        <v>1</v>
      </c>
      <c r="Y221" s="35">
        <v>1</v>
      </c>
      <c r="Z221" s="35">
        <v>7</v>
      </c>
      <c r="AA221" s="35">
        <v>7</v>
      </c>
      <c r="AB221" s="83"/>
      <c r="AC221" s="35"/>
      <c r="AD221" s="35"/>
      <c r="AE221" s="35"/>
      <c r="AF221" s="92"/>
      <c r="AG221" s="35"/>
      <c r="AH221" s="35"/>
      <c r="AI221" s="35"/>
      <c r="AJ221" s="35">
        <f>L221+P221+T221+X221+AB221+AF221+H221</f>
        <v>11</v>
      </c>
      <c r="AK221" s="35">
        <f>M221+Q221+U221+Y221+AC221+AG221+I221</f>
        <v>7</v>
      </c>
      <c r="AL221" s="35">
        <f>N221+R221+V221+Z221+AD221+AH221+J221</f>
        <v>78</v>
      </c>
      <c r="AM221" s="35">
        <f>O221+S221+W221+AA221+AE221+AI221+K221</f>
        <v>56</v>
      </c>
      <c r="AN221" s="35">
        <f t="shared" si="121"/>
        <v>11</v>
      </c>
      <c r="AO221" s="35">
        <f t="shared" si="122"/>
        <v>78</v>
      </c>
    </row>
    <row r="222" spans="1:41" s="33" customFormat="1" ht="12.75">
      <c r="A222" s="35"/>
      <c r="B222" s="35"/>
      <c r="C222" s="34" t="s">
        <v>9</v>
      </c>
      <c r="D222" s="35">
        <v>9</v>
      </c>
      <c r="E222" s="35">
        <v>9</v>
      </c>
      <c r="F222" s="35">
        <v>113</v>
      </c>
      <c r="G222" s="35">
        <v>113</v>
      </c>
      <c r="H222" s="35">
        <v>0</v>
      </c>
      <c r="I222" s="35"/>
      <c r="J222" s="35"/>
      <c r="K222" s="35"/>
      <c r="L222" s="35">
        <v>10</v>
      </c>
      <c r="M222" s="35">
        <v>8</v>
      </c>
      <c r="N222" s="35">
        <v>101</v>
      </c>
      <c r="O222" s="35">
        <v>92</v>
      </c>
      <c r="P222" s="35">
        <v>3</v>
      </c>
      <c r="Q222" s="35">
        <v>2</v>
      </c>
      <c r="R222" s="35">
        <v>27</v>
      </c>
      <c r="S222" s="35">
        <v>23</v>
      </c>
      <c r="T222" s="35">
        <v>1</v>
      </c>
      <c r="U222" s="35">
        <v>1</v>
      </c>
      <c r="V222" s="35">
        <v>13</v>
      </c>
      <c r="W222" s="35">
        <v>13</v>
      </c>
      <c r="X222" s="74">
        <v>0</v>
      </c>
      <c r="Y222" s="35"/>
      <c r="Z222" s="35">
        <v>0</v>
      </c>
      <c r="AA222" s="35"/>
      <c r="AB222" s="83"/>
      <c r="AC222" s="35"/>
      <c r="AD222" s="35"/>
      <c r="AE222" s="35"/>
      <c r="AF222" s="92"/>
      <c r="AG222" s="35"/>
      <c r="AH222" s="35"/>
      <c r="AI222" s="35"/>
      <c r="AJ222" s="35">
        <f t="shared" si="117"/>
        <v>14</v>
      </c>
      <c r="AK222" s="35">
        <f t="shared" si="118"/>
        <v>11</v>
      </c>
      <c r="AL222" s="35">
        <f t="shared" si="119"/>
        <v>141</v>
      </c>
      <c r="AM222" s="35">
        <f t="shared" si="120"/>
        <v>128</v>
      </c>
      <c r="AN222" s="35">
        <f t="shared" si="121"/>
        <v>23</v>
      </c>
      <c r="AO222" s="35">
        <f t="shared" si="122"/>
        <v>254</v>
      </c>
    </row>
    <row r="223" spans="1:41" s="33" customFormat="1" ht="12.75">
      <c r="A223" s="35"/>
      <c r="B223" s="35"/>
      <c r="C223" s="34" t="s">
        <v>10</v>
      </c>
      <c r="D223" s="35"/>
      <c r="E223" s="35"/>
      <c r="F223" s="35"/>
      <c r="G223" s="35"/>
      <c r="H223" s="35"/>
      <c r="I223" s="35"/>
      <c r="J223" s="35"/>
      <c r="K223" s="35"/>
      <c r="L223" s="35">
        <v>17</v>
      </c>
      <c r="M223" s="35">
        <v>11</v>
      </c>
      <c r="N223" s="35">
        <v>57</v>
      </c>
      <c r="O223" s="35">
        <v>47</v>
      </c>
      <c r="P223" s="35">
        <v>10</v>
      </c>
      <c r="Q223" s="35">
        <v>8</v>
      </c>
      <c r="R223" s="35">
        <v>40</v>
      </c>
      <c r="S223" s="35">
        <v>20</v>
      </c>
      <c r="T223" s="35">
        <v>6</v>
      </c>
      <c r="U223" s="35">
        <v>6</v>
      </c>
      <c r="V223" s="35">
        <v>30</v>
      </c>
      <c r="W223" s="35">
        <v>30</v>
      </c>
      <c r="X223" s="74">
        <v>0</v>
      </c>
      <c r="Y223" s="35">
        <v>0</v>
      </c>
      <c r="Z223" s="35">
        <v>0</v>
      </c>
      <c r="AA223" s="35">
        <v>0</v>
      </c>
      <c r="AB223" s="83">
        <v>1</v>
      </c>
      <c r="AC223" s="35">
        <v>0</v>
      </c>
      <c r="AD223" s="35">
        <v>6</v>
      </c>
      <c r="AE223" s="35">
        <v>0</v>
      </c>
      <c r="AF223" s="92">
        <v>0</v>
      </c>
      <c r="AG223" s="35">
        <v>0</v>
      </c>
      <c r="AH223" s="35">
        <v>0</v>
      </c>
      <c r="AI223" s="35">
        <v>0</v>
      </c>
      <c r="AJ223" s="35">
        <f t="shared" si="117"/>
        <v>34</v>
      </c>
      <c r="AK223" s="35">
        <f t="shared" si="118"/>
        <v>25</v>
      </c>
      <c r="AL223" s="35">
        <f t="shared" si="119"/>
        <v>133</v>
      </c>
      <c r="AM223" s="35">
        <f t="shared" si="120"/>
        <v>97</v>
      </c>
      <c r="AN223" s="35">
        <f t="shared" si="121"/>
        <v>34</v>
      </c>
      <c r="AO223" s="35">
        <f t="shared" si="122"/>
        <v>133</v>
      </c>
    </row>
    <row r="224" spans="1:41" s="33" customFormat="1" ht="12.75">
      <c r="A224" s="35"/>
      <c r="B224" s="35"/>
      <c r="C224" s="34" t="s">
        <v>11</v>
      </c>
      <c r="D224" s="35"/>
      <c r="E224" s="35"/>
      <c r="F224" s="35"/>
      <c r="G224" s="35"/>
      <c r="H224" s="35"/>
      <c r="I224" s="35"/>
      <c r="J224" s="35"/>
      <c r="K224" s="35"/>
      <c r="L224" s="35">
        <v>1</v>
      </c>
      <c r="M224" s="35">
        <v>0</v>
      </c>
      <c r="N224" s="35">
        <v>2</v>
      </c>
      <c r="O224" s="35">
        <v>2</v>
      </c>
      <c r="P224" s="35"/>
      <c r="Q224" s="35"/>
      <c r="R224" s="35"/>
      <c r="S224" s="35"/>
      <c r="T224" s="35"/>
      <c r="U224" s="35"/>
      <c r="V224" s="35"/>
      <c r="W224" s="35"/>
      <c r="X224" s="74">
        <v>1</v>
      </c>
      <c r="Y224" s="35">
        <v>1</v>
      </c>
      <c r="Z224" s="35">
        <v>5</v>
      </c>
      <c r="AA224" s="35">
        <v>5</v>
      </c>
      <c r="AB224" s="83">
        <v>0</v>
      </c>
      <c r="AC224" s="35">
        <v>0</v>
      </c>
      <c r="AD224" s="35">
        <v>0</v>
      </c>
      <c r="AE224" s="35">
        <v>0</v>
      </c>
      <c r="AF224" s="92"/>
      <c r="AG224" s="35"/>
      <c r="AH224" s="35"/>
      <c r="AI224" s="35"/>
      <c r="AJ224" s="35">
        <f t="shared" si="117"/>
        <v>2</v>
      </c>
      <c r="AK224" s="35">
        <f t="shared" si="118"/>
        <v>1</v>
      </c>
      <c r="AL224" s="35">
        <f t="shared" si="119"/>
        <v>7</v>
      </c>
      <c r="AM224" s="35">
        <f t="shared" si="120"/>
        <v>7</v>
      </c>
      <c r="AN224" s="35">
        <f t="shared" si="121"/>
        <v>2</v>
      </c>
      <c r="AO224" s="35">
        <f t="shared" si="122"/>
        <v>7</v>
      </c>
    </row>
    <row r="225" spans="1:41" s="33" customFormat="1" ht="12.75">
      <c r="A225" s="35"/>
      <c r="B225" s="35"/>
      <c r="C225" s="34" t="s">
        <v>12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74"/>
      <c r="Y225" s="35"/>
      <c r="Z225" s="35"/>
      <c r="AA225" s="35"/>
      <c r="AB225" s="83"/>
      <c r="AC225" s="35"/>
      <c r="AD225" s="35"/>
      <c r="AE225" s="35"/>
      <c r="AF225" s="92"/>
      <c r="AG225" s="35"/>
      <c r="AH225" s="35"/>
      <c r="AI225" s="35"/>
      <c r="AJ225" s="35">
        <f t="shared" si="117"/>
        <v>0</v>
      </c>
      <c r="AK225" s="35">
        <f t="shared" si="118"/>
        <v>0</v>
      </c>
      <c r="AL225" s="35">
        <f t="shared" si="119"/>
        <v>0</v>
      </c>
      <c r="AM225" s="35">
        <f t="shared" si="120"/>
        <v>0</v>
      </c>
      <c r="AN225" s="35">
        <f t="shared" si="121"/>
        <v>0</v>
      </c>
      <c r="AO225" s="35">
        <f t="shared" si="122"/>
        <v>0</v>
      </c>
    </row>
    <row r="226" spans="1:41" s="33" customFormat="1" ht="12.75">
      <c r="A226" s="35"/>
      <c r="B226" s="35"/>
      <c r="C226" s="34" t="s">
        <v>13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>
        <v>1</v>
      </c>
      <c r="U226" s="35">
        <v>1</v>
      </c>
      <c r="V226" s="35">
        <v>9</v>
      </c>
      <c r="W226" s="35">
        <v>9</v>
      </c>
      <c r="X226" s="74"/>
      <c r="Y226" s="35"/>
      <c r="Z226" s="35"/>
      <c r="AA226" s="35"/>
      <c r="AB226" s="83"/>
      <c r="AC226" s="35"/>
      <c r="AD226" s="35"/>
      <c r="AE226" s="35"/>
      <c r="AF226" s="92"/>
      <c r="AG226" s="35"/>
      <c r="AH226" s="35"/>
      <c r="AI226" s="35"/>
      <c r="AJ226" s="35">
        <f t="shared" si="117"/>
        <v>1</v>
      </c>
      <c r="AK226" s="35">
        <f t="shared" si="118"/>
        <v>1</v>
      </c>
      <c r="AL226" s="35">
        <f t="shared" si="119"/>
        <v>9</v>
      </c>
      <c r="AM226" s="35">
        <f t="shared" si="120"/>
        <v>9</v>
      </c>
      <c r="AN226" s="35">
        <f t="shared" si="121"/>
        <v>1</v>
      </c>
      <c r="AO226" s="35">
        <f t="shared" si="122"/>
        <v>9</v>
      </c>
    </row>
    <row r="227" spans="1:41" s="33" customFormat="1" ht="12.75">
      <c r="A227" s="35"/>
      <c r="B227" s="35"/>
      <c r="C227" s="34" t="s">
        <v>14</v>
      </c>
      <c r="D227" s="35">
        <f aca="true" t="shared" si="123" ref="D227:K227">SUM(D219:D226)</f>
        <v>43</v>
      </c>
      <c r="E227" s="35">
        <f t="shared" si="123"/>
        <v>43</v>
      </c>
      <c r="F227" s="35">
        <f t="shared" si="123"/>
        <v>656</v>
      </c>
      <c r="G227" s="35">
        <f t="shared" si="123"/>
        <v>656</v>
      </c>
      <c r="H227" s="35">
        <f t="shared" si="123"/>
        <v>2</v>
      </c>
      <c r="I227" s="35">
        <f t="shared" si="123"/>
        <v>1</v>
      </c>
      <c r="J227" s="35">
        <f t="shared" si="123"/>
        <v>20</v>
      </c>
      <c r="K227" s="35">
        <f t="shared" si="123"/>
        <v>16</v>
      </c>
      <c r="L227" s="35">
        <f aca="true" t="shared" si="124" ref="L227:AB227">SUM(L219:L226)</f>
        <v>40</v>
      </c>
      <c r="M227" s="35">
        <f t="shared" si="124"/>
        <v>30</v>
      </c>
      <c r="N227" s="35">
        <f t="shared" si="124"/>
        <v>273</v>
      </c>
      <c r="O227" s="35">
        <f t="shared" si="124"/>
        <v>249</v>
      </c>
      <c r="P227" s="35">
        <f t="shared" si="124"/>
        <v>20</v>
      </c>
      <c r="Q227" s="35">
        <f t="shared" si="124"/>
        <v>14</v>
      </c>
      <c r="R227" s="35">
        <f t="shared" si="124"/>
        <v>106</v>
      </c>
      <c r="S227" s="35">
        <f t="shared" si="124"/>
        <v>63</v>
      </c>
      <c r="T227" s="35">
        <f t="shared" si="124"/>
        <v>14</v>
      </c>
      <c r="U227" s="35">
        <f t="shared" si="124"/>
        <v>12</v>
      </c>
      <c r="V227" s="35">
        <f t="shared" si="124"/>
        <v>89</v>
      </c>
      <c r="W227" s="35">
        <f t="shared" si="124"/>
        <v>78</v>
      </c>
      <c r="X227" s="74">
        <f t="shared" si="124"/>
        <v>2</v>
      </c>
      <c r="Y227" s="35">
        <f t="shared" si="124"/>
        <v>2</v>
      </c>
      <c r="Z227" s="35">
        <f t="shared" si="124"/>
        <v>12</v>
      </c>
      <c r="AA227" s="35">
        <f t="shared" si="124"/>
        <v>12</v>
      </c>
      <c r="AB227" s="83">
        <f t="shared" si="124"/>
        <v>2</v>
      </c>
      <c r="AC227" s="35">
        <f>SUM(AC223:AC226)</f>
        <v>0</v>
      </c>
      <c r="AD227" s="35"/>
      <c r="AE227" s="35">
        <f>SUM(AE223:AE226)</f>
        <v>0</v>
      </c>
      <c r="AF227" s="92">
        <f>SUM(AF223:AF226)</f>
        <v>0</v>
      </c>
      <c r="AG227" s="35">
        <f>SUM(AG223:AG226)</f>
        <v>0</v>
      </c>
      <c r="AH227" s="35">
        <f>SUM(AH223:AH226)</f>
        <v>0</v>
      </c>
      <c r="AI227" s="35">
        <f>SUM(AI223:AI226)</f>
        <v>0</v>
      </c>
      <c r="AJ227" s="35">
        <f>L227+P227+T227+X227+AB227+AF227+H227</f>
        <v>80</v>
      </c>
      <c r="AK227" s="35">
        <f>M227+Q227+U227+Y227+AC227+AG227+I227</f>
        <v>59</v>
      </c>
      <c r="AL227" s="35">
        <f>N227+R227+V227+Z227+AD227+AH227+J227</f>
        <v>500</v>
      </c>
      <c r="AM227" s="35">
        <f>O227+S227+W227+AA227+AE227+AI227+K227</f>
        <v>418</v>
      </c>
      <c r="AN227" s="35">
        <f t="shared" si="121"/>
        <v>123</v>
      </c>
      <c r="AO227" s="35">
        <f t="shared" si="122"/>
        <v>1156</v>
      </c>
    </row>
    <row r="228" spans="1:42" s="12" customFormat="1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73"/>
      <c r="Y228" s="65"/>
      <c r="Z228" s="65"/>
      <c r="AA228" s="65"/>
      <c r="AB228" s="82"/>
      <c r="AC228" s="65"/>
      <c r="AD228" s="65"/>
      <c r="AE228" s="65"/>
      <c r="AF228" s="91"/>
      <c r="AG228" s="65"/>
      <c r="AH228" s="65"/>
      <c r="AI228" s="65"/>
      <c r="AJ228" s="65"/>
      <c r="AK228" s="65"/>
      <c r="AL228" s="65"/>
      <c r="AM228" s="65"/>
      <c r="AN228" s="43"/>
      <c r="AO228" s="43"/>
      <c r="AP228" s="42"/>
    </row>
    <row r="229" spans="1:42" s="12" customFormat="1" ht="12.75">
      <c r="A229" s="43">
        <v>21</v>
      </c>
      <c r="B229" s="43"/>
      <c r="C229" s="106" t="s">
        <v>60</v>
      </c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43"/>
      <c r="AO229" s="43"/>
      <c r="AP229" s="33"/>
    </row>
    <row r="230" spans="1:42" s="12" customFormat="1" ht="12.75">
      <c r="A230" s="43"/>
      <c r="B230" s="43"/>
      <c r="C230" s="41" t="s">
        <v>6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72"/>
      <c r="Y230" s="43"/>
      <c r="Z230" s="43"/>
      <c r="AA230" s="43"/>
      <c r="AB230" s="81"/>
      <c r="AC230" s="43"/>
      <c r="AD230" s="43"/>
      <c r="AE230" s="43"/>
      <c r="AF230" s="90"/>
      <c r="AG230" s="43"/>
      <c r="AH230" s="43"/>
      <c r="AI230" s="43"/>
      <c r="AJ230" s="43">
        <f>H230+L230+P230+T230+X230+AB230+AF230</f>
        <v>0</v>
      </c>
      <c r="AK230" s="43">
        <f>I230+M230+Q230+U230+Y230+AC230+AG230</f>
        <v>0</v>
      </c>
      <c r="AL230" s="43">
        <f>J230+N230+R230+V230+Z230+AD230+AH230</f>
        <v>0</v>
      </c>
      <c r="AM230" s="43">
        <f>K230+O230+S230+W230+AA230+AE230+AI230</f>
        <v>0</v>
      </c>
      <c r="AN230" s="43">
        <f aca="true" t="shared" si="125" ref="AN230:AN238">D230+AJ230</f>
        <v>0</v>
      </c>
      <c r="AO230" s="43">
        <f aca="true" t="shared" si="126" ref="AO230:AO238">F230+AL230</f>
        <v>0</v>
      </c>
      <c r="AP230" s="33"/>
    </row>
    <row r="231" spans="1:42" s="12" customFormat="1" ht="12.75">
      <c r="A231" s="43"/>
      <c r="B231" s="43"/>
      <c r="C231" s="41" t="s">
        <v>7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72"/>
      <c r="Y231" s="43"/>
      <c r="Z231" s="43"/>
      <c r="AA231" s="43"/>
      <c r="AB231" s="81"/>
      <c r="AC231" s="43"/>
      <c r="AD231" s="43"/>
      <c r="AE231" s="43"/>
      <c r="AF231" s="90"/>
      <c r="AG231" s="43"/>
      <c r="AH231" s="43"/>
      <c r="AI231" s="43"/>
      <c r="AJ231" s="43">
        <f aca="true" t="shared" si="127" ref="AJ231:AJ237">H231+L231+P231+T231+X231+AB231+AF231</f>
        <v>0</v>
      </c>
      <c r="AK231" s="43">
        <f aca="true" t="shared" si="128" ref="AK231:AK237">I231+M231+Q231+U231+Y231+AC231+AG231</f>
        <v>0</v>
      </c>
      <c r="AL231" s="43">
        <f aca="true" t="shared" si="129" ref="AL231:AL237">J231+N231+R231+V231+Z231+AD231+AH231</f>
        <v>0</v>
      </c>
      <c r="AM231" s="43">
        <f aca="true" t="shared" si="130" ref="AM231:AM237">K231+O231+S231+W231+AA231+AE231+AI231</f>
        <v>0</v>
      </c>
      <c r="AN231" s="43">
        <f t="shared" si="125"/>
        <v>0</v>
      </c>
      <c r="AO231" s="43">
        <f t="shared" si="126"/>
        <v>0</v>
      </c>
      <c r="AP231" s="33"/>
    </row>
    <row r="232" spans="1:42" s="12" customFormat="1" ht="12.75">
      <c r="A232" s="43"/>
      <c r="B232" s="43"/>
      <c r="C232" s="41" t="s">
        <v>8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72"/>
      <c r="Y232" s="43"/>
      <c r="Z232" s="43"/>
      <c r="AA232" s="43"/>
      <c r="AB232" s="81"/>
      <c r="AC232" s="43"/>
      <c r="AD232" s="43"/>
      <c r="AE232" s="43"/>
      <c r="AF232" s="90"/>
      <c r="AG232" s="43"/>
      <c r="AH232" s="43"/>
      <c r="AI232" s="43"/>
      <c r="AJ232" s="43">
        <f t="shared" si="127"/>
        <v>0</v>
      </c>
      <c r="AK232" s="43">
        <f t="shared" si="128"/>
        <v>0</v>
      </c>
      <c r="AL232" s="43">
        <f t="shared" si="129"/>
        <v>0</v>
      </c>
      <c r="AM232" s="43">
        <f t="shared" si="130"/>
        <v>0</v>
      </c>
      <c r="AN232" s="43">
        <f t="shared" si="125"/>
        <v>0</v>
      </c>
      <c r="AO232" s="43">
        <f t="shared" si="126"/>
        <v>0</v>
      </c>
      <c r="AP232" s="33"/>
    </row>
    <row r="233" spans="1:42" s="12" customFormat="1" ht="12.75">
      <c r="A233" s="43"/>
      <c r="B233" s="43"/>
      <c r="C233" s="41" t="s">
        <v>9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72"/>
      <c r="Y233" s="43"/>
      <c r="Z233" s="43"/>
      <c r="AA233" s="43"/>
      <c r="AB233" s="81"/>
      <c r="AC233" s="43"/>
      <c r="AD233" s="43"/>
      <c r="AE233" s="43"/>
      <c r="AF233" s="90"/>
      <c r="AG233" s="43"/>
      <c r="AH233" s="43"/>
      <c r="AI233" s="43"/>
      <c r="AJ233" s="43">
        <f t="shared" si="127"/>
        <v>0</v>
      </c>
      <c r="AK233" s="43">
        <f t="shared" si="128"/>
        <v>0</v>
      </c>
      <c r="AL233" s="43">
        <f t="shared" si="129"/>
        <v>0</v>
      </c>
      <c r="AM233" s="43">
        <f t="shared" si="130"/>
        <v>0</v>
      </c>
      <c r="AN233" s="43">
        <f t="shared" si="125"/>
        <v>0</v>
      </c>
      <c r="AO233" s="43">
        <f t="shared" si="126"/>
        <v>0</v>
      </c>
      <c r="AP233" s="33"/>
    </row>
    <row r="234" spans="1:42" s="12" customFormat="1" ht="12.75">
      <c r="A234" s="43"/>
      <c r="B234" s="43"/>
      <c r="C234" s="41" t="s">
        <v>10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72"/>
      <c r="Y234" s="43"/>
      <c r="Z234" s="43"/>
      <c r="AA234" s="43"/>
      <c r="AB234" s="81"/>
      <c r="AC234" s="43"/>
      <c r="AD234" s="43"/>
      <c r="AE234" s="43"/>
      <c r="AF234" s="90"/>
      <c r="AG234" s="43"/>
      <c r="AH234" s="43"/>
      <c r="AI234" s="43"/>
      <c r="AJ234" s="43">
        <f t="shared" si="127"/>
        <v>0</v>
      </c>
      <c r="AK234" s="43">
        <f t="shared" si="128"/>
        <v>0</v>
      </c>
      <c r="AL234" s="43">
        <f t="shared" si="129"/>
        <v>0</v>
      </c>
      <c r="AM234" s="43">
        <f t="shared" si="130"/>
        <v>0</v>
      </c>
      <c r="AN234" s="43">
        <f t="shared" si="125"/>
        <v>0</v>
      </c>
      <c r="AO234" s="43">
        <f t="shared" si="126"/>
        <v>0</v>
      </c>
      <c r="AP234" s="33"/>
    </row>
    <row r="235" spans="1:42" s="12" customFormat="1" ht="12.75">
      <c r="A235" s="43"/>
      <c r="B235" s="43"/>
      <c r="C235" s="41" t="s">
        <v>11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72"/>
      <c r="Y235" s="43"/>
      <c r="Z235" s="43"/>
      <c r="AA235" s="43"/>
      <c r="AB235" s="81"/>
      <c r="AC235" s="43"/>
      <c r="AD235" s="43"/>
      <c r="AE235" s="43"/>
      <c r="AF235" s="90"/>
      <c r="AG235" s="43"/>
      <c r="AH235" s="43"/>
      <c r="AI235" s="43"/>
      <c r="AJ235" s="43">
        <f t="shared" si="127"/>
        <v>0</v>
      </c>
      <c r="AK235" s="43">
        <f t="shared" si="128"/>
        <v>0</v>
      </c>
      <c r="AL235" s="43">
        <f t="shared" si="129"/>
        <v>0</v>
      </c>
      <c r="AM235" s="43">
        <f t="shared" si="130"/>
        <v>0</v>
      </c>
      <c r="AN235" s="43">
        <f t="shared" si="125"/>
        <v>0</v>
      </c>
      <c r="AO235" s="43">
        <f t="shared" si="126"/>
        <v>0</v>
      </c>
      <c r="AP235" s="33"/>
    </row>
    <row r="236" spans="1:42" s="12" customFormat="1" ht="12.75">
      <c r="A236" s="43"/>
      <c r="B236" s="43"/>
      <c r="C236" s="41" t="s">
        <v>12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72"/>
      <c r="Y236" s="43"/>
      <c r="Z236" s="43"/>
      <c r="AA236" s="43"/>
      <c r="AB236" s="81"/>
      <c r="AC236" s="43"/>
      <c r="AD236" s="43"/>
      <c r="AE236" s="43"/>
      <c r="AF236" s="90"/>
      <c r="AG236" s="43"/>
      <c r="AH236" s="43"/>
      <c r="AI236" s="43"/>
      <c r="AJ236" s="43">
        <f t="shared" si="127"/>
        <v>0</v>
      </c>
      <c r="AK236" s="43">
        <f t="shared" si="128"/>
        <v>0</v>
      </c>
      <c r="AL236" s="43">
        <f t="shared" si="129"/>
        <v>0</v>
      </c>
      <c r="AM236" s="43">
        <f t="shared" si="130"/>
        <v>0</v>
      </c>
      <c r="AN236" s="43">
        <f t="shared" si="125"/>
        <v>0</v>
      </c>
      <c r="AO236" s="43">
        <f t="shared" si="126"/>
        <v>0</v>
      </c>
      <c r="AP236" s="33"/>
    </row>
    <row r="237" spans="1:42" s="12" customFormat="1" ht="12.75">
      <c r="A237" s="43"/>
      <c r="B237" s="43"/>
      <c r="C237" s="41" t="s">
        <v>13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72"/>
      <c r="Y237" s="43"/>
      <c r="Z237" s="43"/>
      <c r="AA237" s="43"/>
      <c r="AB237" s="81"/>
      <c r="AC237" s="43"/>
      <c r="AD237" s="43"/>
      <c r="AE237" s="43"/>
      <c r="AF237" s="90"/>
      <c r="AG237" s="43"/>
      <c r="AH237" s="43"/>
      <c r="AI237" s="43"/>
      <c r="AJ237" s="43">
        <f t="shared" si="127"/>
        <v>0</v>
      </c>
      <c r="AK237" s="43">
        <f t="shared" si="128"/>
        <v>0</v>
      </c>
      <c r="AL237" s="43">
        <f t="shared" si="129"/>
        <v>0</v>
      </c>
      <c r="AM237" s="43">
        <f t="shared" si="130"/>
        <v>0</v>
      </c>
      <c r="AN237" s="43">
        <f t="shared" si="125"/>
        <v>0</v>
      </c>
      <c r="AO237" s="43">
        <f t="shared" si="126"/>
        <v>0</v>
      </c>
      <c r="AP237" s="33"/>
    </row>
    <row r="238" spans="1:42" s="12" customFormat="1" ht="12.75">
      <c r="A238" s="43"/>
      <c r="B238" s="43"/>
      <c r="C238" s="41" t="s">
        <v>14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72"/>
      <c r="Y238" s="43"/>
      <c r="Z238" s="43"/>
      <c r="AA238" s="43"/>
      <c r="AB238" s="81"/>
      <c r="AC238" s="43" t="s">
        <v>74</v>
      </c>
      <c r="AD238" s="43"/>
      <c r="AE238" s="43"/>
      <c r="AF238" s="90"/>
      <c r="AG238" s="43"/>
      <c r="AH238" s="43"/>
      <c r="AI238" s="43"/>
      <c r="AJ238" s="43">
        <f>SUM(AJ230:AJ237)</f>
        <v>0</v>
      </c>
      <c r="AK238" s="43">
        <f>SUM(AK230:AK237)</f>
        <v>0</v>
      </c>
      <c r="AL238" s="43">
        <f>SUM(AL230:AL237)</f>
        <v>0</v>
      </c>
      <c r="AM238" s="43">
        <f>SUM(AM230:AM237)</f>
        <v>0</v>
      </c>
      <c r="AN238" s="43">
        <f t="shared" si="125"/>
        <v>0</v>
      </c>
      <c r="AO238" s="43">
        <f t="shared" si="126"/>
        <v>0</v>
      </c>
      <c r="AP238" s="33"/>
    </row>
    <row r="239" spans="1:42" s="12" customFormat="1" ht="12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73"/>
      <c r="Y239" s="65"/>
      <c r="Z239" s="65"/>
      <c r="AA239" s="65"/>
      <c r="AB239" s="82"/>
      <c r="AC239" s="65"/>
      <c r="AD239" s="65"/>
      <c r="AE239" s="65"/>
      <c r="AF239" s="91"/>
      <c r="AG239" s="65"/>
      <c r="AH239" s="65"/>
      <c r="AI239" s="65"/>
      <c r="AJ239" s="65"/>
      <c r="AK239" s="65"/>
      <c r="AL239" s="65"/>
      <c r="AM239" s="65"/>
      <c r="AN239" s="43"/>
      <c r="AO239" s="43"/>
      <c r="AP239" s="42"/>
    </row>
    <row r="240" spans="1:41" s="33" customFormat="1" ht="12.75">
      <c r="A240" s="35">
        <v>22</v>
      </c>
      <c r="B240" s="35"/>
      <c r="C240" s="97" t="s">
        <v>43</v>
      </c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35"/>
      <c r="AO240" s="35"/>
    </row>
    <row r="241" spans="1:41" s="33" customFormat="1" ht="12.75">
      <c r="A241" s="35"/>
      <c r="B241" s="35"/>
      <c r="C241" s="34" t="s">
        <v>6</v>
      </c>
      <c r="D241" s="35">
        <v>7</v>
      </c>
      <c r="E241" s="35">
        <v>5</v>
      </c>
      <c r="F241" s="35">
        <v>68</v>
      </c>
      <c r="G241" s="35">
        <v>45</v>
      </c>
      <c r="H241" s="35"/>
      <c r="I241" s="35"/>
      <c r="J241" s="35"/>
      <c r="K241" s="35"/>
      <c r="L241" s="35">
        <v>3</v>
      </c>
      <c r="M241" s="35">
        <v>3</v>
      </c>
      <c r="N241" s="35">
        <v>25</v>
      </c>
      <c r="O241" s="35">
        <v>20</v>
      </c>
      <c r="P241" s="35">
        <v>3</v>
      </c>
      <c r="Q241" s="35">
        <v>2</v>
      </c>
      <c r="R241" s="35">
        <v>22</v>
      </c>
      <c r="S241" s="35">
        <v>16</v>
      </c>
      <c r="T241" s="35"/>
      <c r="U241" s="35"/>
      <c r="V241" s="35"/>
      <c r="W241" s="35"/>
      <c r="X241" s="74">
        <v>1</v>
      </c>
      <c r="Y241" s="35">
        <v>1</v>
      </c>
      <c r="Z241" s="35">
        <v>6</v>
      </c>
      <c r="AA241" s="35">
        <v>6</v>
      </c>
      <c r="AB241" s="83"/>
      <c r="AC241" s="35"/>
      <c r="AD241" s="35"/>
      <c r="AE241" s="35"/>
      <c r="AF241" s="92"/>
      <c r="AG241" s="35"/>
      <c r="AH241" s="35"/>
      <c r="AI241" s="35"/>
      <c r="AJ241" s="35">
        <f>H241+L241+P241+T241+X241+AB241+AF241</f>
        <v>7</v>
      </c>
      <c r="AK241" s="35">
        <f>I241+M241+Q241+U241+Y241+AC241+AG241</f>
        <v>6</v>
      </c>
      <c r="AL241" s="35">
        <f>J241+N241+R241+V241+Z241+AD241+AH241</f>
        <v>53</v>
      </c>
      <c r="AM241" s="35">
        <f>K241+O241+S241+W241+AA241+AE241+AI241</f>
        <v>42</v>
      </c>
      <c r="AN241" s="35">
        <f aca="true" t="shared" si="131" ref="AN241:AN249">D241+AJ241</f>
        <v>14</v>
      </c>
      <c r="AO241" s="35">
        <f aca="true" t="shared" si="132" ref="AO241:AO249">F241+AL241</f>
        <v>121</v>
      </c>
    </row>
    <row r="242" spans="1:41" s="33" customFormat="1" ht="12.75">
      <c r="A242" s="35"/>
      <c r="B242" s="34"/>
      <c r="C242" s="34" t="s">
        <v>7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74"/>
      <c r="Y242" s="35"/>
      <c r="Z242" s="35"/>
      <c r="AA242" s="35"/>
      <c r="AB242" s="83"/>
      <c r="AC242" s="35"/>
      <c r="AD242" s="35"/>
      <c r="AE242" s="35"/>
      <c r="AF242" s="92"/>
      <c r="AG242" s="35"/>
      <c r="AH242" s="35"/>
      <c r="AI242" s="35"/>
      <c r="AJ242" s="35">
        <f aca="true" t="shared" si="133" ref="AJ242:AJ248">H242+L242+P242+T242+X242+AB242+AF242</f>
        <v>0</v>
      </c>
      <c r="AK242" s="35">
        <f aca="true" t="shared" si="134" ref="AK242:AK248">I242+M242+Q242+U242+Y242+AC242+AG242</f>
        <v>0</v>
      </c>
      <c r="AL242" s="35">
        <f aca="true" t="shared" si="135" ref="AL242:AL248">J242+N242+R242+V242+Z242+AD242+AH242</f>
        <v>0</v>
      </c>
      <c r="AM242" s="35">
        <f aca="true" t="shared" si="136" ref="AM242:AM248">K242+O242+S242+W242+AA242+AE242+AI242</f>
        <v>0</v>
      </c>
      <c r="AN242" s="35">
        <f t="shared" si="131"/>
        <v>0</v>
      </c>
      <c r="AO242" s="35">
        <f t="shared" si="132"/>
        <v>0</v>
      </c>
    </row>
    <row r="243" spans="1:41" s="33" customFormat="1" ht="12.75">
      <c r="A243" s="35"/>
      <c r="B243" s="35"/>
      <c r="C243" s="34" t="s">
        <v>8</v>
      </c>
      <c r="D243" s="35"/>
      <c r="E243" s="35"/>
      <c r="F243" s="35"/>
      <c r="G243" s="35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/>
      <c r="U243" s="35"/>
      <c r="V243" s="35"/>
      <c r="W243" s="35"/>
      <c r="X243" s="74"/>
      <c r="Y243" s="35"/>
      <c r="Z243" s="35"/>
      <c r="AA243" s="35"/>
      <c r="AB243" s="83"/>
      <c r="AC243" s="35"/>
      <c r="AD243" s="35"/>
      <c r="AE243" s="35"/>
      <c r="AF243" s="92"/>
      <c r="AG243" s="35"/>
      <c r="AH243" s="35"/>
      <c r="AI243" s="35"/>
      <c r="AJ243" s="35">
        <f t="shared" si="133"/>
        <v>0</v>
      </c>
      <c r="AK243" s="35">
        <f t="shared" si="134"/>
        <v>0</v>
      </c>
      <c r="AL243" s="35">
        <f t="shared" si="135"/>
        <v>0</v>
      </c>
      <c r="AM243" s="35">
        <f t="shared" si="136"/>
        <v>0</v>
      </c>
      <c r="AN243" s="35">
        <f t="shared" si="131"/>
        <v>0</v>
      </c>
      <c r="AO243" s="35">
        <f t="shared" si="132"/>
        <v>0</v>
      </c>
    </row>
    <row r="244" spans="1:41" s="33" customFormat="1" ht="12.75">
      <c r="A244" s="35"/>
      <c r="B244" s="35"/>
      <c r="C244" s="34" t="s">
        <v>9</v>
      </c>
      <c r="D244" s="35">
        <v>1</v>
      </c>
      <c r="E244" s="35">
        <v>1</v>
      </c>
      <c r="F244" s="35">
        <v>9</v>
      </c>
      <c r="G244" s="35">
        <v>9</v>
      </c>
      <c r="H244" s="35"/>
      <c r="I244" s="35"/>
      <c r="J244" s="35"/>
      <c r="K244" s="35"/>
      <c r="L244" s="35">
        <v>1</v>
      </c>
      <c r="M244" s="35">
        <v>1</v>
      </c>
      <c r="N244" s="35">
        <v>11</v>
      </c>
      <c r="O244" s="46">
        <v>11</v>
      </c>
      <c r="P244" s="35">
        <v>1</v>
      </c>
      <c r="Q244" s="35">
        <v>1</v>
      </c>
      <c r="R244" s="35">
        <v>10</v>
      </c>
      <c r="S244" s="35">
        <v>10</v>
      </c>
      <c r="T244" s="35">
        <v>0</v>
      </c>
      <c r="U244" s="35">
        <v>0</v>
      </c>
      <c r="V244" s="35">
        <v>0</v>
      </c>
      <c r="W244" s="35">
        <v>0</v>
      </c>
      <c r="X244" s="74">
        <v>1</v>
      </c>
      <c r="Y244" s="35">
        <v>1</v>
      </c>
      <c r="Z244" s="35">
        <v>10</v>
      </c>
      <c r="AA244" s="35">
        <v>10</v>
      </c>
      <c r="AB244" s="83">
        <v>0</v>
      </c>
      <c r="AC244" s="35">
        <v>0</v>
      </c>
      <c r="AD244" s="35">
        <v>0</v>
      </c>
      <c r="AE244" s="35">
        <v>0</v>
      </c>
      <c r="AF244" s="92">
        <v>1</v>
      </c>
      <c r="AG244" s="35">
        <v>0</v>
      </c>
      <c r="AH244" s="35">
        <v>8</v>
      </c>
      <c r="AI244" s="35">
        <v>0</v>
      </c>
      <c r="AJ244" s="35">
        <f t="shared" si="133"/>
        <v>4</v>
      </c>
      <c r="AK244" s="35">
        <f t="shared" si="134"/>
        <v>3</v>
      </c>
      <c r="AL244" s="35">
        <f t="shared" si="135"/>
        <v>39</v>
      </c>
      <c r="AM244" s="35">
        <f t="shared" si="136"/>
        <v>31</v>
      </c>
      <c r="AN244" s="35">
        <f t="shared" si="131"/>
        <v>5</v>
      </c>
      <c r="AO244" s="35">
        <f t="shared" si="132"/>
        <v>48</v>
      </c>
    </row>
    <row r="245" spans="1:41" s="33" customFormat="1" ht="12.75">
      <c r="A245" s="35"/>
      <c r="B245" s="35"/>
      <c r="C245" s="34" t="s">
        <v>10</v>
      </c>
      <c r="D245" s="35">
        <v>1</v>
      </c>
      <c r="E245" s="35">
        <v>1</v>
      </c>
      <c r="F245" s="35">
        <v>8</v>
      </c>
      <c r="G245" s="35">
        <v>8</v>
      </c>
      <c r="H245" s="35"/>
      <c r="I245" s="35"/>
      <c r="J245" s="35"/>
      <c r="K245" s="35"/>
      <c r="L245" s="35">
        <v>2</v>
      </c>
      <c r="M245" s="35">
        <v>2</v>
      </c>
      <c r="N245" s="35">
        <v>14</v>
      </c>
      <c r="O245" s="35">
        <v>14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74"/>
      <c r="Y245" s="35"/>
      <c r="Z245" s="35"/>
      <c r="AA245" s="35"/>
      <c r="AB245" s="83"/>
      <c r="AC245" s="35"/>
      <c r="AD245" s="35"/>
      <c r="AE245" s="35"/>
      <c r="AF245" s="92"/>
      <c r="AG245" s="35"/>
      <c r="AH245" s="35"/>
      <c r="AI245" s="35"/>
      <c r="AJ245" s="35">
        <f t="shared" si="133"/>
        <v>2</v>
      </c>
      <c r="AK245" s="35">
        <f t="shared" si="134"/>
        <v>2</v>
      </c>
      <c r="AL245" s="35">
        <f t="shared" si="135"/>
        <v>14</v>
      </c>
      <c r="AM245" s="35">
        <f t="shared" si="136"/>
        <v>14</v>
      </c>
      <c r="AN245" s="35">
        <f t="shared" si="131"/>
        <v>3</v>
      </c>
      <c r="AO245" s="35">
        <f t="shared" si="132"/>
        <v>22</v>
      </c>
    </row>
    <row r="246" spans="1:41" s="33" customFormat="1" ht="12.75">
      <c r="A246" s="35"/>
      <c r="B246" s="35"/>
      <c r="C246" s="34" t="s">
        <v>11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74"/>
      <c r="Y246" s="35"/>
      <c r="Z246" s="35"/>
      <c r="AA246" s="35"/>
      <c r="AB246" s="83"/>
      <c r="AC246" s="35"/>
      <c r="AD246" s="35"/>
      <c r="AE246" s="35"/>
      <c r="AF246" s="92"/>
      <c r="AG246" s="35"/>
      <c r="AH246" s="35"/>
      <c r="AI246" s="35"/>
      <c r="AJ246" s="35">
        <f t="shared" si="133"/>
        <v>0</v>
      </c>
      <c r="AK246" s="35">
        <f t="shared" si="134"/>
        <v>0</v>
      </c>
      <c r="AL246" s="35">
        <f t="shared" si="135"/>
        <v>0</v>
      </c>
      <c r="AM246" s="35">
        <f t="shared" si="136"/>
        <v>0</v>
      </c>
      <c r="AN246" s="35">
        <f t="shared" si="131"/>
        <v>0</v>
      </c>
      <c r="AO246" s="35">
        <f t="shared" si="132"/>
        <v>0</v>
      </c>
    </row>
    <row r="247" spans="1:41" s="33" customFormat="1" ht="12.75">
      <c r="A247" s="35"/>
      <c r="B247" s="35"/>
      <c r="C247" s="34" t="s">
        <v>12</v>
      </c>
      <c r="D247" s="35"/>
      <c r="E247" s="35"/>
      <c r="F247" s="35"/>
      <c r="G247" s="35"/>
      <c r="H247" s="35"/>
      <c r="I247" s="35"/>
      <c r="J247" s="35"/>
      <c r="K247" s="35"/>
      <c r="L247" s="35">
        <v>1</v>
      </c>
      <c r="M247" s="35">
        <v>1</v>
      </c>
      <c r="N247" s="35">
        <v>15</v>
      </c>
      <c r="O247" s="35">
        <v>15</v>
      </c>
      <c r="P247" s="35"/>
      <c r="Q247" s="35"/>
      <c r="R247" s="35"/>
      <c r="S247" s="35"/>
      <c r="T247" s="35"/>
      <c r="U247" s="35"/>
      <c r="V247" s="35"/>
      <c r="W247" s="35"/>
      <c r="X247" s="74"/>
      <c r="Y247" s="35"/>
      <c r="Z247" s="35"/>
      <c r="AA247" s="35"/>
      <c r="AB247" s="83"/>
      <c r="AC247" s="35"/>
      <c r="AD247" s="35"/>
      <c r="AE247" s="35"/>
      <c r="AF247" s="92"/>
      <c r="AG247" s="35"/>
      <c r="AH247" s="35"/>
      <c r="AI247" s="35"/>
      <c r="AJ247" s="35">
        <f t="shared" si="133"/>
        <v>1</v>
      </c>
      <c r="AK247" s="35">
        <f t="shared" si="134"/>
        <v>1</v>
      </c>
      <c r="AL247" s="35">
        <f t="shared" si="135"/>
        <v>15</v>
      </c>
      <c r="AM247" s="35">
        <f t="shared" si="136"/>
        <v>15</v>
      </c>
      <c r="AN247" s="35">
        <f t="shared" si="131"/>
        <v>1</v>
      </c>
      <c r="AO247" s="35">
        <f t="shared" si="132"/>
        <v>15</v>
      </c>
    </row>
    <row r="248" spans="1:41" s="33" customFormat="1" ht="12.75">
      <c r="A248" s="35"/>
      <c r="B248" s="35"/>
      <c r="C248" s="34" t="s">
        <v>13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74"/>
      <c r="Y248" s="35"/>
      <c r="Z248" s="35"/>
      <c r="AA248" s="35"/>
      <c r="AB248" s="83"/>
      <c r="AC248" s="35"/>
      <c r="AD248" s="35"/>
      <c r="AE248" s="35"/>
      <c r="AF248" s="92"/>
      <c r="AG248" s="35"/>
      <c r="AH248" s="35"/>
      <c r="AI248" s="35"/>
      <c r="AJ248" s="35">
        <f t="shared" si="133"/>
        <v>0</v>
      </c>
      <c r="AK248" s="35">
        <f t="shared" si="134"/>
        <v>0</v>
      </c>
      <c r="AL248" s="35">
        <f t="shared" si="135"/>
        <v>0</v>
      </c>
      <c r="AM248" s="35">
        <f t="shared" si="136"/>
        <v>0</v>
      </c>
      <c r="AN248" s="35">
        <f t="shared" si="131"/>
        <v>0</v>
      </c>
      <c r="AO248" s="35">
        <f t="shared" si="132"/>
        <v>0</v>
      </c>
    </row>
    <row r="249" spans="1:41" s="33" customFormat="1" ht="12.75">
      <c r="A249" s="35"/>
      <c r="B249" s="35"/>
      <c r="C249" s="34" t="s">
        <v>14</v>
      </c>
      <c r="D249" s="35">
        <f>SUM(D241:D248)</f>
        <v>9</v>
      </c>
      <c r="E249" s="35">
        <f>SUM(E241:E248)</f>
        <v>7</v>
      </c>
      <c r="F249" s="35">
        <f>SUM(F241:F248)</f>
        <v>85</v>
      </c>
      <c r="G249" s="35">
        <f>SUM(G241:G248)</f>
        <v>62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5">
        <f>SUM(K243:K248)</f>
        <v>0</v>
      </c>
      <c r="L249" s="35">
        <f aca="true" t="shared" si="137" ref="L249:S249">SUM(L241:L248)</f>
        <v>7</v>
      </c>
      <c r="M249" s="35">
        <f t="shared" si="137"/>
        <v>7</v>
      </c>
      <c r="N249" s="35">
        <f t="shared" si="137"/>
        <v>65</v>
      </c>
      <c r="O249" s="35">
        <f t="shared" si="137"/>
        <v>60</v>
      </c>
      <c r="P249" s="35">
        <f t="shared" si="137"/>
        <v>4</v>
      </c>
      <c r="Q249" s="35">
        <f t="shared" si="137"/>
        <v>3</v>
      </c>
      <c r="R249" s="35">
        <f t="shared" si="137"/>
        <v>32</v>
      </c>
      <c r="S249" s="35">
        <f t="shared" si="137"/>
        <v>26</v>
      </c>
      <c r="T249" s="35">
        <f>SUM(T244:T248)</f>
        <v>0</v>
      </c>
      <c r="U249" s="35">
        <f>SUM(U244:U248)</f>
        <v>0</v>
      </c>
      <c r="V249" s="35">
        <f>SUM(V244:V248)</f>
        <v>0</v>
      </c>
      <c r="W249" s="35">
        <f>SUM(W244:W248)</f>
        <v>0</v>
      </c>
      <c r="X249" s="74">
        <f>SUM(X241:X248)</f>
        <v>2</v>
      </c>
      <c r="Y249" s="35">
        <v>0</v>
      </c>
      <c r="Z249" s="35">
        <f>SUM(Z241:Z248)</f>
        <v>16</v>
      </c>
      <c r="AA249" s="35">
        <v>0</v>
      </c>
      <c r="AB249" s="83">
        <f>SUM(AB241:AB248)</f>
        <v>0</v>
      </c>
      <c r="AC249" s="35">
        <f>SUM(AC241:AC248)</f>
        <v>0</v>
      </c>
      <c r="AD249" s="35">
        <f>SUM(AD241:AD248)</f>
        <v>0</v>
      </c>
      <c r="AE249" s="35">
        <f>SUM(AE241:AE248)</f>
        <v>0</v>
      </c>
      <c r="AF249" s="92">
        <f>SUM(AF244:AF248)</f>
        <v>1</v>
      </c>
      <c r="AG249" s="35">
        <f>SUM(AG244:AG248)</f>
        <v>0</v>
      </c>
      <c r="AH249" s="35">
        <f>SUM(AH244:AH248)</f>
        <v>8</v>
      </c>
      <c r="AI249" s="35">
        <f>SUM(AI244:AI248)</f>
        <v>0</v>
      </c>
      <c r="AJ249" s="35">
        <f>SUM(AJ241:AJ248)</f>
        <v>14</v>
      </c>
      <c r="AK249" s="35">
        <f>SUM(AK241:AK248)</f>
        <v>12</v>
      </c>
      <c r="AL249" s="35">
        <f>SUM(AL241:AL248)</f>
        <v>121</v>
      </c>
      <c r="AM249" s="35">
        <f>SUM(AM241:AM248)</f>
        <v>102</v>
      </c>
      <c r="AN249" s="35">
        <f t="shared" si="131"/>
        <v>23</v>
      </c>
      <c r="AO249" s="35">
        <f t="shared" si="132"/>
        <v>206</v>
      </c>
    </row>
    <row r="250" spans="1:42" s="12" customFormat="1" ht="12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73"/>
      <c r="Y250" s="65"/>
      <c r="Z250" s="65"/>
      <c r="AA250" s="65"/>
      <c r="AB250" s="82"/>
      <c r="AC250" s="65"/>
      <c r="AD250" s="65"/>
      <c r="AE250" s="65"/>
      <c r="AF250" s="91"/>
      <c r="AG250" s="65"/>
      <c r="AH250" s="65"/>
      <c r="AI250" s="65"/>
      <c r="AJ250" s="65"/>
      <c r="AK250" s="65"/>
      <c r="AL250" s="65"/>
      <c r="AM250" s="65"/>
      <c r="AN250" s="43"/>
      <c r="AO250" s="43"/>
      <c r="AP250" s="42"/>
    </row>
    <row r="251" spans="1:42" s="12" customFormat="1" ht="12.75">
      <c r="A251" s="43">
        <v>23</v>
      </c>
      <c r="B251" s="43"/>
      <c r="C251" s="98" t="s">
        <v>44</v>
      </c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35"/>
      <c r="AO251" s="35"/>
      <c r="AP251" s="33"/>
    </row>
    <row r="252" spans="1:42" s="12" customFormat="1" ht="12.75">
      <c r="A252" s="43"/>
      <c r="B252" s="43"/>
      <c r="C252" s="34" t="s">
        <v>6</v>
      </c>
      <c r="D252" s="35"/>
      <c r="E252" s="35"/>
      <c r="F252" s="35"/>
      <c r="G252" s="35"/>
      <c r="H252" s="35"/>
      <c r="I252" s="35"/>
      <c r="J252" s="35"/>
      <c r="K252" s="35"/>
      <c r="L252" s="35">
        <v>1</v>
      </c>
      <c r="M252" s="35">
        <v>1</v>
      </c>
      <c r="N252" s="35">
        <v>15</v>
      </c>
      <c r="O252" s="35">
        <v>15</v>
      </c>
      <c r="P252" s="35">
        <v>2</v>
      </c>
      <c r="Q252" s="35">
        <v>2</v>
      </c>
      <c r="R252" s="35">
        <v>17</v>
      </c>
      <c r="S252" s="35">
        <v>17</v>
      </c>
      <c r="T252" s="35"/>
      <c r="U252" s="35"/>
      <c r="V252" s="35"/>
      <c r="W252" s="35"/>
      <c r="X252" s="74"/>
      <c r="Y252" s="35"/>
      <c r="Z252" s="35"/>
      <c r="AA252" s="35"/>
      <c r="AB252" s="83"/>
      <c r="AC252" s="35"/>
      <c r="AD252" s="35"/>
      <c r="AE252" s="35"/>
      <c r="AF252" s="92"/>
      <c r="AG252" s="35"/>
      <c r="AH252" s="35"/>
      <c r="AI252" s="35"/>
      <c r="AJ252" s="35">
        <f>L252+P252</f>
        <v>3</v>
      </c>
      <c r="AK252" s="35">
        <f>M252+Q252</f>
        <v>3</v>
      </c>
      <c r="AL252" s="35">
        <f>N252+R252</f>
        <v>32</v>
      </c>
      <c r="AM252" s="35">
        <f>O252+S252</f>
        <v>32</v>
      </c>
      <c r="AN252" s="35">
        <f aca="true" t="shared" si="138" ref="AN252:AN260">D252+AJ252</f>
        <v>3</v>
      </c>
      <c r="AO252" s="35">
        <f aca="true" t="shared" si="139" ref="AO252:AO260">F252+AL252</f>
        <v>32</v>
      </c>
      <c r="AP252" s="33"/>
    </row>
    <row r="253" spans="1:42" s="12" customFormat="1" ht="12.75">
      <c r="A253" s="43"/>
      <c r="B253" s="43"/>
      <c r="C253" s="34" t="s">
        <v>7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74"/>
      <c r="Y253" s="35"/>
      <c r="Z253" s="35"/>
      <c r="AA253" s="35"/>
      <c r="AB253" s="83"/>
      <c r="AC253" s="35"/>
      <c r="AD253" s="35"/>
      <c r="AE253" s="35"/>
      <c r="AF253" s="92"/>
      <c r="AG253" s="35"/>
      <c r="AH253" s="35"/>
      <c r="AI253" s="35"/>
      <c r="AJ253" s="35">
        <f aca="true" t="shared" si="140" ref="AJ253:AJ259">L253+P253</f>
        <v>0</v>
      </c>
      <c r="AK253" s="35">
        <f aca="true" t="shared" si="141" ref="AK253:AK259">M253+Q253</f>
        <v>0</v>
      </c>
      <c r="AL253" s="35">
        <f aca="true" t="shared" si="142" ref="AL253:AL259">N253+R253</f>
        <v>0</v>
      </c>
      <c r="AM253" s="35">
        <f aca="true" t="shared" si="143" ref="AM253:AM259">O253+S253</f>
        <v>0</v>
      </c>
      <c r="AN253" s="35">
        <f t="shared" si="138"/>
        <v>0</v>
      </c>
      <c r="AO253" s="35">
        <f t="shared" si="139"/>
        <v>0</v>
      </c>
      <c r="AP253" s="33"/>
    </row>
    <row r="254" spans="1:42" s="12" customFormat="1" ht="12.75">
      <c r="A254" s="43"/>
      <c r="B254" s="43"/>
      <c r="C254" s="34" t="s">
        <v>8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74"/>
      <c r="Y254" s="35"/>
      <c r="Z254" s="35"/>
      <c r="AA254" s="35"/>
      <c r="AB254" s="83"/>
      <c r="AC254" s="35"/>
      <c r="AD254" s="35"/>
      <c r="AE254" s="35"/>
      <c r="AF254" s="92"/>
      <c r="AG254" s="35"/>
      <c r="AH254" s="35"/>
      <c r="AI254" s="35"/>
      <c r="AJ254" s="35">
        <f t="shared" si="140"/>
        <v>0</v>
      </c>
      <c r="AK254" s="35">
        <f t="shared" si="141"/>
        <v>0</v>
      </c>
      <c r="AL254" s="35">
        <f t="shared" si="142"/>
        <v>0</v>
      </c>
      <c r="AM254" s="35">
        <f t="shared" si="143"/>
        <v>0</v>
      </c>
      <c r="AN254" s="35">
        <f t="shared" si="138"/>
        <v>0</v>
      </c>
      <c r="AO254" s="35">
        <f t="shared" si="139"/>
        <v>0</v>
      </c>
      <c r="AP254" s="33"/>
    </row>
    <row r="255" spans="1:42" s="12" customFormat="1" ht="12.75">
      <c r="A255" s="43"/>
      <c r="B255" s="43"/>
      <c r="C255" s="34" t="s">
        <v>9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74">
        <v>1</v>
      </c>
      <c r="Y255" s="35">
        <v>1</v>
      </c>
      <c r="Z255" s="35">
        <v>9</v>
      </c>
      <c r="AA255" s="35">
        <v>9</v>
      </c>
      <c r="AB255" s="83"/>
      <c r="AC255" s="35"/>
      <c r="AD255" s="35"/>
      <c r="AE255" s="35"/>
      <c r="AF255" s="92"/>
      <c r="AG255" s="35"/>
      <c r="AH255" s="35"/>
      <c r="AI255" s="35"/>
      <c r="AJ255" s="35">
        <f>L255+P255+X255</f>
        <v>1</v>
      </c>
      <c r="AK255" s="35">
        <f>M255+Q255+Y255</f>
        <v>1</v>
      </c>
      <c r="AL255" s="35">
        <f>N255+R255+Z255</f>
        <v>9</v>
      </c>
      <c r="AM255" s="35">
        <f>O255+S255+AA255</f>
        <v>9</v>
      </c>
      <c r="AN255" s="35">
        <f t="shared" si="138"/>
        <v>1</v>
      </c>
      <c r="AO255" s="35">
        <f t="shared" si="139"/>
        <v>9</v>
      </c>
      <c r="AP255" s="33"/>
    </row>
    <row r="256" spans="1:42" s="12" customFormat="1" ht="12.75">
      <c r="A256" s="43"/>
      <c r="B256" s="43"/>
      <c r="C256" s="34" t="s">
        <v>10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74"/>
      <c r="Y256" s="35"/>
      <c r="Z256" s="35"/>
      <c r="AA256" s="35"/>
      <c r="AB256" s="83"/>
      <c r="AC256" s="35"/>
      <c r="AD256" s="35"/>
      <c r="AE256" s="35"/>
      <c r="AF256" s="92"/>
      <c r="AG256" s="35"/>
      <c r="AH256" s="35"/>
      <c r="AI256" s="35"/>
      <c r="AJ256" s="35">
        <f t="shared" si="140"/>
        <v>0</v>
      </c>
      <c r="AK256" s="35">
        <f t="shared" si="141"/>
        <v>0</v>
      </c>
      <c r="AL256" s="35">
        <f t="shared" si="142"/>
        <v>0</v>
      </c>
      <c r="AM256" s="35">
        <f t="shared" si="143"/>
        <v>0</v>
      </c>
      <c r="AN256" s="35">
        <f t="shared" si="138"/>
        <v>0</v>
      </c>
      <c r="AO256" s="35">
        <f t="shared" si="139"/>
        <v>0</v>
      </c>
      <c r="AP256" s="33"/>
    </row>
    <row r="257" spans="1:42" s="12" customFormat="1" ht="12.75">
      <c r="A257" s="43"/>
      <c r="B257" s="43"/>
      <c r="C257" s="34" t="s">
        <v>11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74"/>
      <c r="Y257" s="35"/>
      <c r="Z257" s="35"/>
      <c r="AA257" s="35"/>
      <c r="AB257" s="83"/>
      <c r="AC257" s="35"/>
      <c r="AD257" s="35"/>
      <c r="AE257" s="35"/>
      <c r="AF257" s="92"/>
      <c r="AG257" s="35"/>
      <c r="AH257" s="35"/>
      <c r="AI257" s="35"/>
      <c r="AJ257" s="35">
        <f t="shared" si="140"/>
        <v>0</v>
      </c>
      <c r="AK257" s="35">
        <f t="shared" si="141"/>
        <v>0</v>
      </c>
      <c r="AL257" s="35">
        <f t="shared" si="142"/>
        <v>0</v>
      </c>
      <c r="AM257" s="35">
        <f t="shared" si="143"/>
        <v>0</v>
      </c>
      <c r="AN257" s="35">
        <f t="shared" si="138"/>
        <v>0</v>
      </c>
      <c r="AO257" s="35">
        <f t="shared" si="139"/>
        <v>0</v>
      </c>
      <c r="AP257" s="33"/>
    </row>
    <row r="258" spans="1:42" s="12" customFormat="1" ht="12.75">
      <c r="A258" s="43"/>
      <c r="B258" s="43"/>
      <c r="C258" s="34" t="s">
        <v>12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74"/>
      <c r="Y258" s="35"/>
      <c r="Z258" s="35"/>
      <c r="AA258" s="35"/>
      <c r="AB258" s="83"/>
      <c r="AC258" s="35"/>
      <c r="AD258" s="35"/>
      <c r="AE258" s="35"/>
      <c r="AF258" s="92"/>
      <c r="AG258" s="35"/>
      <c r="AH258" s="35"/>
      <c r="AI258" s="35"/>
      <c r="AJ258" s="35">
        <f t="shared" si="140"/>
        <v>0</v>
      </c>
      <c r="AK258" s="35">
        <f t="shared" si="141"/>
        <v>0</v>
      </c>
      <c r="AL258" s="35">
        <f t="shared" si="142"/>
        <v>0</v>
      </c>
      <c r="AM258" s="35">
        <f t="shared" si="143"/>
        <v>0</v>
      </c>
      <c r="AN258" s="35">
        <f t="shared" si="138"/>
        <v>0</v>
      </c>
      <c r="AO258" s="35">
        <f t="shared" si="139"/>
        <v>0</v>
      </c>
      <c r="AP258" s="33"/>
    </row>
    <row r="259" spans="1:42" s="12" customFormat="1" ht="12.75">
      <c r="A259" s="43"/>
      <c r="B259" s="43"/>
      <c r="C259" s="34" t="s">
        <v>13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74"/>
      <c r="Y259" s="35"/>
      <c r="Z259" s="35"/>
      <c r="AA259" s="35"/>
      <c r="AB259" s="83"/>
      <c r="AC259" s="35"/>
      <c r="AD259" s="35"/>
      <c r="AE259" s="35"/>
      <c r="AF259" s="92"/>
      <c r="AG259" s="35"/>
      <c r="AH259" s="35"/>
      <c r="AI259" s="35"/>
      <c r="AJ259" s="35">
        <f t="shared" si="140"/>
        <v>0</v>
      </c>
      <c r="AK259" s="35">
        <f t="shared" si="141"/>
        <v>0</v>
      </c>
      <c r="AL259" s="35">
        <f t="shared" si="142"/>
        <v>0</v>
      </c>
      <c r="AM259" s="35">
        <f t="shared" si="143"/>
        <v>0</v>
      </c>
      <c r="AN259" s="35">
        <f t="shared" si="138"/>
        <v>0</v>
      </c>
      <c r="AO259" s="35">
        <f t="shared" si="139"/>
        <v>0</v>
      </c>
      <c r="AP259" s="33"/>
    </row>
    <row r="260" spans="1:42" s="12" customFormat="1" ht="12.75">
      <c r="A260" s="43"/>
      <c r="B260" s="43"/>
      <c r="C260" s="34" t="s">
        <v>14</v>
      </c>
      <c r="D260" s="35"/>
      <c r="E260" s="35"/>
      <c r="F260" s="35"/>
      <c r="G260" s="35"/>
      <c r="H260" s="35"/>
      <c r="I260" s="35"/>
      <c r="J260" s="35"/>
      <c r="K260" s="35"/>
      <c r="L260" s="35">
        <f aca="true" t="shared" si="144" ref="L260:S260">SUM(L252:L259)</f>
        <v>1</v>
      </c>
      <c r="M260" s="35">
        <f t="shared" si="144"/>
        <v>1</v>
      </c>
      <c r="N260" s="35">
        <f t="shared" si="144"/>
        <v>15</v>
      </c>
      <c r="O260" s="35">
        <f t="shared" si="144"/>
        <v>15</v>
      </c>
      <c r="P260" s="35">
        <f t="shared" si="144"/>
        <v>2</v>
      </c>
      <c r="Q260" s="35">
        <f t="shared" si="144"/>
        <v>2</v>
      </c>
      <c r="R260" s="35">
        <f t="shared" si="144"/>
        <v>17</v>
      </c>
      <c r="S260" s="35">
        <f t="shared" si="144"/>
        <v>17</v>
      </c>
      <c r="T260" s="35"/>
      <c r="U260" s="35"/>
      <c r="V260" s="35"/>
      <c r="W260" s="35"/>
      <c r="X260" s="74">
        <f>SUM(X255:X259)</f>
        <v>1</v>
      </c>
      <c r="Y260" s="35">
        <f>SUM(Y255:Y259)</f>
        <v>1</v>
      </c>
      <c r="Z260" s="35">
        <f>SUM(Z255:Z259)</f>
        <v>9</v>
      </c>
      <c r="AA260" s="35">
        <f>SUM(AA255:AA259)</f>
        <v>9</v>
      </c>
      <c r="AB260" s="83"/>
      <c r="AC260" s="35"/>
      <c r="AD260" s="35"/>
      <c r="AE260" s="35"/>
      <c r="AF260" s="92"/>
      <c r="AG260" s="35"/>
      <c r="AH260" s="35"/>
      <c r="AI260" s="35"/>
      <c r="AJ260" s="35">
        <f>SUM(AJ252:AJ259)</f>
        <v>4</v>
      </c>
      <c r="AK260" s="35">
        <f>SUM(AK252:AK259)</f>
        <v>4</v>
      </c>
      <c r="AL260" s="35">
        <f>SUM(AL252:AL259)</f>
        <v>41</v>
      </c>
      <c r="AM260" s="35">
        <f>SUM(AM252:AM259)</f>
        <v>41</v>
      </c>
      <c r="AN260" s="35">
        <f t="shared" si="138"/>
        <v>4</v>
      </c>
      <c r="AO260" s="35">
        <f t="shared" si="139"/>
        <v>41</v>
      </c>
      <c r="AP260" s="33"/>
    </row>
    <row r="261" spans="1:42" s="12" customFormat="1" ht="12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73"/>
      <c r="Y261" s="65"/>
      <c r="Z261" s="65"/>
      <c r="AA261" s="65"/>
      <c r="AB261" s="82"/>
      <c r="AC261" s="65"/>
      <c r="AD261" s="65"/>
      <c r="AE261" s="65"/>
      <c r="AF261" s="91"/>
      <c r="AG261" s="65"/>
      <c r="AH261" s="65"/>
      <c r="AI261" s="65"/>
      <c r="AJ261" s="65"/>
      <c r="AK261" s="65"/>
      <c r="AL261" s="65"/>
      <c r="AM261" s="65"/>
      <c r="AN261" s="43"/>
      <c r="AO261" s="43"/>
      <c r="AP261" s="42"/>
    </row>
    <row r="262" spans="1:42" s="12" customFormat="1" ht="12.75">
      <c r="A262" s="43">
        <v>24</v>
      </c>
      <c r="B262" s="43"/>
      <c r="C262" s="106" t="s">
        <v>61</v>
      </c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43"/>
      <c r="AO262" s="43"/>
      <c r="AP262" s="42"/>
    </row>
    <row r="263" spans="1:42" s="12" customFormat="1" ht="12.75">
      <c r="A263" s="43"/>
      <c r="B263" s="43"/>
      <c r="C263" s="41" t="s">
        <v>6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7"/>
      <c r="P263" s="43"/>
      <c r="Q263" s="43"/>
      <c r="R263" s="43"/>
      <c r="S263" s="43"/>
      <c r="T263" s="43"/>
      <c r="U263" s="43"/>
      <c r="V263" s="43"/>
      <c r="W263" s="43"/>
      <c r="X263" s="72"/>
      <c r="Y263" s="43"/>
      <c r="Z263" s="43"/>
      <c r="AA263" s="43"/>
      <c r="AB263" s="81"/>
      <c r="AC263" s="43"/>
      <c r="AD263" s="43"/>
      <c r="AE263" s="43"/>
      <c r="AF263" s="90"/>
      <c r="AG263" s="43"/>
      <c r="AH263" s="43"/>
      <c r="AI263" s="43"/>
      <c r="AJ263" s="43">
        <f>H263+L263+P263+T263+X263+AB263+AF263</f>
        <v>0</v>
      </c>
      <c r="AK263" s="43">
        <f>I263+M263+Q263+U263+Y263+AC263+AG263</f>
        <v>0</v>
      </c>
      <c r="AL263" s="43">
        <f>N263+R263+V263+Z263+AD263+AH263</f>
        <v>0</v>
      </c>
      <c r="AM263" s="43">
        <f>K263+O263+S263+W263+AA263+AE263+AI263</f>
        <v>0</v>
      </c>
      <c r="AN263" s="43">
        <f aca="true" t="shared" si="145" ref="AN263:AN271">D263+AJ263</f>
        <v>0</v>
      </c>
      <c r="AO263" s="43">
        <f aca="true" t="shared" si="146" ref="AO263:AO271">F263+AL263</f>
        <v>0</v>
      </c>
      <c r="AP263" s="42"/>
    </row>
    <row r="264" spans="1:42" s="12" customFormat="1" ht="12.75">
      <c r="A264" s="43"/>
      <c r="B264" s="43"/>
      <c r="C264" s="41" t="s">
        <v>7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2"/>
      <c r="Y264" s="43"/>
      <c r="Z264" s="43"/>
      <c r="AA264" s="43"/>
      <c r="AB264" s="81"/>
      <c r="AC264" s="43"/>
      <c r="AD264" s="43"/>
      <c r="AE264" s="43"/>
      <c r="AF264" s="90"/>
      <c r="AG264" s="43"/>
      <c r="AH264" s="43"/>
      <c r="AI264" s="43"/>
      <c r="AJ264" s="43">
        <f aca="true" t="shared" si="147" ref="AJ264:AJ270">H264+L264+P264+T264+X264+AB264+AF264</f>
        <v>0</v>
      </c>
      <c r="AK264" s="43">
        <f aca="true" t="shared" si="148" ref="AK264:AK270">I264+M264+Q264+U264+Y264+AC264+AG264</f>
        <v>0</v>
      </c>
      <c r="AL264" s="43">
        <f aca="true" t="shared" si="149" ref="AL264:AL270">N264+R264+V264+Z264+AD264+AH264</f>
        <v>0</v>
      </c>
      <c r="AM264" s="43">
        <f aca="true" t="shared" si="150" ref="AM264:AM270">K264+O264+S264+W264+AA264+AE264+AI264</f>
        <v>0</v>
      </c>
      <c r="AN264" s="43">
        <f t="shared" si="145"/>
        <v>0</v>
      </c>
      <c r="AO264" s="43">
        <f t="shared" si="146"/>
        <v>0</v>
      </c>
      <c r="AP264" s="42"/>
    </row>
    <row r="265" spans="1:42" s="12" customFormat="1" ht="12.75">
      <c r="A265" s="43"/>
      <c r="B265" s="43"/>
      <c r="C265" s="41" t="s">
        <v>8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2"/>
      <c r="Y265" s="43"/>
      <c r="Z265" s="43"/>
      <c r="AA265" s="43"/>
      <c r="AB265" s="81"/>
      <c r="AC265" s="43"/>
      <c r="AD265" s="43"/>
      <c r="AE265" s="43"/>
      <c r="AF265" s="90"/>
      <c r="AG265" s="43"/>
      <c r="AH265" s="43"/>
      <c r="AI265" s="43"/>
      <c r="AJ265" s="43">
        <f t="shared" si="147"/>
        <v>0</v>
      </c>
      <c r="AK265" s="43">
        <f t="shared" si="148"/>
        <v>0</v>
      </c>
      <c r="AL265" s="43">
        <f t="shared" si="149"/>
        <v>0</v>
      </c>
      <c r="AM265" s="43">
        <f t="shared" si="150"/>
        <v>0</v>
      </c>
      <c r="AN265" s="43">
        <f t="shared" si="145"/>
        <v>0</v>
      </c>
      <c r="AO265" s="43">
        <f t="shared" si="146"/>
        <v>0</v>
      </c>
      <c r="AP265" s="42"/>
    </row>
    <row r="266" spans="1:42" s="12" customFormat="1" ht="12.75">
      <c r="A266" s="43"/>
      <c r="B266" s="43"/>
      <c r="C266" s="41" t="s">
        <v>9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2"/>
      <c r="Y266" s="43"/>
      <c r="Z266" s="43"/>
      <c r="AA266" s="43"/>
      <c r="AB266" s="81"/>
      <c r="AC266" s="43"/>
      <c r="AD266" s="43"/>
      <c r="AE266" s="43"/>
      <c r="AF266" s="90"/>
      <c r="AG266" s="43"/>
      <c r="AH266" s="43"/>
      <c r="AI266" s="43"/>
      <c r="AJ266" s="43">
        <f t="shared" si="147"/>
        <v>0</v>
      </c>
      <c r="AK266" s="43">
        <f t="shared" si="148"/>
        <v>0</v>
      </c>
      <c r="AL266" s="43">
        <f t="shared" si="149"/>
        <v>0</v>
      </c>
      <c r="AM266" s="43">
        <f t="shared" si="150"/>
        <v>0</v>
      </c>
      <c r="AN266" s="43">
        <f t="shared" si="145"/>
        <v>0</v>
      </c>
      <c r="AO266" s="43">
        <f t="shared" si="146"/>
        <v>0</v>
      </c>
      <c r="AP266" s="42"/>
    </row>
    <row r="267" spans="1:42" s="12" customFormat="1" ht="12.75">
      <c r="A267" s="43"/>
      <c r="B267" s="43"/>
      <c r="C267" s="41" t="s">
        <v>10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2"/>
      <c r="Y267" s="43"/>
      <c r="Z267" s="43"/>
      <c r="AA267" s="43"/>
      <c r="AB267" s="81"/>
      <c r="AC267" s="43"/>
      <c r="AD267" s="43"/>
      <c r="AE267" s="43"/>
      <c r="AF267" s="90"/>
      <c r="AG267" s="43"/>
      <c r="AH267" s="43"/>
      <c r="AI267" s="43"/>
      <c r="AJ267" s="43">
        <f t="shared" si="147"/>
        <v>0</v>
      </c>
      <c r="AK267" s="43">
        <f t="shared" si="148"/>
        <v>0</v>
      </c>
      <c r="AL267" s="43">
        <f t="shared" si="149"/>
        <v>0</v>
      </c>
      <c r="AM267" s="43">
        <f t="shared" si="150"/>
        <v>0</v>
      </c>
      <c r="AN267" s="43">
        <f t="shared" si="145"/>
        <v>0</v>
      </c>
      <c r="AO267" s="43">
        <f t="shared" si="146"/>
        <v>0</v>
      </c>
      <c r="AP267" s="42"/>
    </row>
    <row r="268" spans="1:42" s="12" customFormat="1" ht="12.75">
      <c r="A268" s="43"/>
      <c r="B268" s="43"/>
      <c r="C268" s="34" t="s">
        <v>11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35">
        <v>1</v>
      </c>
      <c r="Q268" s="35">
        <v>1</v>
      </c>
      <c r="R268" s="35">
        <v>2</v>
      </c>
      <c r="S268" s="35">
        <v>2</v>
      </c>
      <c r="T268" s="43"/>
      <c r="U268" s="43"/>
      <c r="V268" s="43"/>
      <c r="W268" s="43"/>
      <c r="X268" s="72"/>
      <c r="Y268" s="43"/>
      <c r="Z268" s="43"/>
      <c r="AA268" s="43"/>
      <c r="AB268" s="81"/>
      <c r="AC268" s="43"/>
      <c r="AD268" s="43"/>
      <c r="AE268" s="43"/>
      <c r="AF268" s="90"/>
      <c r="AG268" s="43"/>
      <c r="AH268" s="43"/>
      <c r="AI268" s="43"/>
      <c r="AJ268" s="35">
        <f t="shared" si="147"/>
        <v>1</v>
      </c>
      <c r="AK268" s="35">
        <f t="shared" si="148"/>
        <v>1</v>
      </c>
      <c r="AL268" s="35">
        <f t="shared" si="149"/>
        <v>2</v>
      </c>
      <c r="AM268" s="35">
        <f t="shared" si="150"/>
        <v>2</v>
      </c>
      <c r="AN268" s="43">
        <f t="shared" si="145"/>
        <v>1</v>
      </c>
      <c r="AO268" s="43">
        <f t="shared" si="146"/>
        <v>2</v>
      </c>
      <c r="AP268" s="42"/>
    </row>
    <row r="269" spans="1:42" s="12" customFormat="1" ht="12.75">
      <c r="A269" s="43"/>
      <c r="B269" s="43"/>
      <c r="C269" s="41" t="s">
        <v>12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35"/>
      <c r="Q269" s="35"/>
      <c r="R269" s="35"/>
      <c r="S269" s="35"/>
      <c r="T269" s="43"/>
      <c r="U269" s="43"/>
      <c r="V269" s="43"/>
      <c r="W269" s="43"/>
      <c r="X269" s="72"/>
      <c r="Y269" s="43"/>
      <c r="Z269" s="43"/>
      <c r="AA269" s="43"/>
      <c r="AB269" s="81"/>
      <c r="AC269" s="43"/>
      <c r="AD269" s="43"/>
      <c r="AE269" s="43"/>
      <c r="AF269" s="90"/>
      <c r="AG269" s="43"/>
      <c r="AH269" s="43"/>
      <c r="AI269" s="43"/>
      <c r="AJ269" s="43">
        <f t="shared" si="147"/>
        <v>0</v>
      </c>
      <c r="AK269" s="43">
        <f t="shared" si="148"/>
        <v>0</v>
      </c>
      <c r="AL269" s="43">
        <f t="shared" si="149"/>
        <v>0</v>
      </c>
      <c r="AM269" s="43">
        <f t="shared" si="150"/>
        <v>0</v>
      </c>
      <c r="AN269" s="43">
        <f t="shared" si="145"/>
        <v>0</v>
      </c>
      <c r="AO269" s="43">
        <f t="shared" si="146"/>
        <v>0</v>
      </c>
      <c r="AP269" s="42"/>
    </row>
    <row r="270" spans="1:42" s="12" customFormat="1" ht="12.75">
      <c r="A270" s="43"/>
      <c r="B270" s="43"/>
      <c r="C270" s="41" t="s">
        <v>13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35"/>
      <c r="Q270" s="35"/>
      <c r="R270" s="35"/>
      <c r="S270" s="35"/>
      <c r="T270" s="43"/>
      <c r="U270" s="43"/>
      <c r="V270" s="43"/>
      <c r="W270" s="43"/>
      <c r="X270" s="72"/>
      <c r="Y270" s="43"/>
      <c r="Z270" s="43"/>
      <c r="AA270" s="43"/>
      <c r="AB270" s="81"/>
      <c r="AC270" s="43"/>
      <c r="AD270" s="43"/>
      <c r="AE270" s="43"/>
      <c r="AF270" s="90"/>
      <c r="AG270" s="43"/>
      <c r="AH270" s="43"/>
      <c r="AI270" s="43"/>
      <c r="AJ270" s="43">
        <f t="shared" si="147"/>
        <v>0</v>
      </c>
      <c r="AK270" s="43">
        <f t="shared" si="148"/>
        <v>0</v>
      </c>
      <c r="AL270" s="43">
        <f t="shared" si="149"/>
        <v>0</v>
      </c>
      <c r="AM270" s="43">
        <f t="shared" si="150"/>
        <v>0</v>
      </c>
      <c r="AN270" s="43">
        <f t="shared" si="145"/>
        <v>0</v>
      </c>
      <c r="AO270" s="43">
        <f t="shared" si="146"/>
        <v>0</v>
      </c>
      <c r="AP270" s="42"/>
    </row>
    <row r="271" spans="1:42" s="12" customFormat="1" ht="12.75">
      <c r="A271" s="43"/>
      <c r="B271" s="43"/>
      <c r="C271" s="41" t="s">
        <v>14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35">
        <f>SUM(P268:P270)</f>
        <v>1</v>
      </c>
      <c r="Q271" s="35">
        <f>SUM(Q268:Q270)</f>
        <v>1</v>
      </c>
      <c r="R271" s="35">
        <f>SUM(R268:R270)</f>
        <v>2</v>
      </c>
      <c r="S271" s="35">
        <f>SUM(S268:S270)</f>
        <v>2</v>
      </c>
      <c r="T271" s="43"/>
      <c r="U271" s="43"/>
      <c r="V271" s="43"/>
      <c r="W271" s="43"/>
      <c r="X271" s="72"/>
      <c r="Y271" s="43"/>
      <c r="Z271" s="43"/>
      <c r="AA271" s="43"/>
      <c r="AB271" s="81"/>
      <c r="AC271" s="43"/>
      <c r="AD271" s="43"/>
      <c r="AE271" s="43"/>
      <c r="AF271" s="90"/>
      <c r="AG271" s="43"/>
      <c r="AH271" s="43"/>
      <c r="AI271" s="43"/>
      <c r="AJ271" s="35">
        <f>SUM(AJ263:AJ270)</f>
        <v>1</v>
      </c>
      <c r="AK271" s="35">
        <f>SUM(AK263:AK270)</f>
        <v>1</v>
      </c>
      <c r="AL271" s="35">
        <f>SUM(AL263:AL270)</f>
        <v>2</v>
      </c>
      <c r="AM271" s="35">
        <f>SUM(AM263:AM270)</f>
        <v>2</v>
      </c>
      <c r="AN271" s="43">
        <f t="shared" si="145"/>
        <v>1</v>
      </c>
      <c r="AO271" s="43">
        <f t="shared" si="146"/>
        <v>2</v>
      </c>
      <c r="AP271" s="42"/>
    </row>
    <row r="272" spans="1:42" s="12" customFormat="1" ht="12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73"/>
      <c r="Y272" s="65"/>
      <c r="Z272" s="65"/>
      <c r="AA272" s="65"/>
      <c r="AB272" s="82"/>
      <c r="AC272" s="65"/>
      <c r="AD272" s="65"/>
      <c r="AE272" s="65"/>
      <c r="AF272" s="91"/>
      <c r="AG272" s="65"/>
      <c r="AH272" s="65"/>
      <c r="AI272" s="65"/>
      <c r="AJ272" s="65"/>
      <c r="AK272" s="65"/>
      <c r="AL272" s="65"/>
      <c r="AM272" s="65"/>
      <c r="AN272" s="43"/>
      <c r="AO272" s="43"/>
      <c r="AP272" s="42"/>
    </row>
    <row r="273" spans="1:41" s="33" customFormat="1" ht="12.75">
      <c r="A273" s="35">
        <v>25</v>
      </c>
      <c r="B273" s="35"/>
      <c r="C273" s="97" t="s">
        <v>64</v>
      </c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35"/>
      <c r="AO273" s="35"/>
    </row>
    <row r="274" spans="1:41" s="33" customFormat="1" ht="12.75">
      <c r="A274" s="35"/>
      <c r="B274" s="35"/>
      <c r="C274" s="34" t="s">
        <v>6</v>
      </c>
      <c r="D274" s="35">
        <v>2</v>
      </c>
      <c r="E274" s="35">
        <v>1</v>
      </c>
      <c r="F274" s="35">
        <v>18</v>
      </c>
      <c r="G274" s="35">
        <v>12</v>
      </c>
      <c r="H274" s="35"/>
      <c r="I274" s="35"/>
      <c r="J274" s="35"/>
      <c r="K274" s="35"/>
      <c r="L274" s="35">
        <v>1</v>
      </c>
      <c r="M274" s="35">
        <v>1</v>
      </c>
      <c r="N274" s="35">
        <v>10</v>
      </c>
      <c r="O274" s="35">
        <v>10</v>
      </c>
      <c r="P274" s="35">
        <v>0</v>
      </c>
      <c r="Q274" s="35"/>
      <c r="R274" s="35"/>
      <c r="S274" s="35"/>
      <c r="T274" s="35"/>
      <c r="U274" s="35"/>
      <c r="V274" s="35"/>
      <c r="W274" s="35"/>
      <c r="X274" s="74"/>
      <c r="Y274" s="35"/>
      <c r="Z274" s="35"/>
      <c r="AA274" s="35"/>
      <c r="AB274" s="83"/>
      <c r="AC274" s="35"/>
      <c r="AD274" s="35"/>
      <c r="AE274" s="35"/>
      <c r="AF274" s="92"/>
      <c r="AG274" s="35"/>
      <c r="AH274" s="35"/>
      <c r="AI274" s="35"/>
      <c r="AJ274" s="35">
        <f>L274+P274+T274</f>
        <v>1</v>
      </c>
      <c r="AK274" s="35">
        <f>M274+Q274+U274</f>
        <v>1</v>
      </c>
      <c r="AL274" s="35">
        <f>N274+R274+V274</f>
        <v>10</v>
      </c>
      <c r="AM274" s="35">
        <f>O274+S274+W274</f>
        <v>10</v>
      </c>
      <c r="AN274" s="46">
        <f aca="true" t="shared" si="151" ref="AN274:AN282">D274+AJ274</f>
        <v>3</v>
      </c>
      <c r="AO274" s="46">
        <f aca="true" t="shared" si="152" ref="AO274:AO282">F274+AL274</f>
        <v>28</v>
      </c>
    </row>
    <row r="275" spans="1:41" s="33" customFormat="1" ht="12.75">
      <c r="A275" s="35"/>
      <c r="B275" s="34"/>
      <c r="C275" s="34" t="s">
        <v>7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74"/>
      <c r="Y275" s="35"/>
      <c r="Z275" s="35"/>
      <c r="AA275" s="35"/>
      <c r="AB275" s="83"/>
      <c r="AC275" s="35"/>
      <c r="AD275" s="35"/>
      <c r="AE275" s="35"/>
      <c r="AF275" s="92"/>
      <c r="AG275" s="35"/>
      <c r="AH275" s="35"/>
      <c r="AI275" s="35"/>
      <c r="AJ275" s="35">
        <f aca="true" t="shared" si="153" ref="AJ275:AJ281">L275+P275+T275</f>
        <v>0</v>
      </c>
      <c r="AK275" s="35">
        <f aca="true" t="shared" si="154" ref="AK275:AK281">M275+Q275+U275</f>
        <v>0</v>
      </c>
      <c r="AL275" s="35">
        <f aca="true" t="shared" si="155" ref="AL275:AL281">N275+R275+V275</f>
        <v>0</v>
      </c>
      <c r="AM275" s="35">
        <f aca="true" t="shared" si="156" ref="AM275:AM281">O275+S275+W275</f>
        <v>0</v>
      </c>
      <c r="AN275" s="46">
        <f t="shared" si="151"/>
        <v>0</v>
      </c>
      <c r="AO275" s="46">
        <f t="shared" si="152"/>
        <v>0</v>
      </c>
    </row>
    <row r="276" spans="1:41" s="33" customFormat="1" ht="12.75">
      <c r="A276" s="35"/>
      <c r="B276" s="35"/>
      <c r="C276" s="34" t="s">
        <v>8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74"/>
      <c r="Y276" s="35"/>
      <c r="Z276" s="35"/>
      <c r="AA276" s="35"/>
      <c r="AB276" s="83"/>
      <c r="AC276" s="35"/>
      <c r="AD276" s="35"/>
      <c r="AE276" s="35"/>
      <c r="AF276" s="92"/>
      <c r="AG276" s="35"/>
      <c r="AH276" s="35"/>
      <c r="AI276" s="35"/>
      <c r="AJ276" s="35">
        <f t="shared" si="153"/>
        <v>0</v>
      </c>
      <c r="AK276" s="35">
        <f t="shared" si="154"/>
        <v>0</v>
      </c>
      <c r="AL276" s="35">
        <f t="shared" si="155"/>
        <v>0</v>
      </c>
      <c r="AM276" s="35">
        <f t="shared" si="156"/>
        <v>0</v>
      </c>
      <c r="AN276" s="46">
        <f t="shared" si="151"/>
        <v>0</v>
      </c>
      <c r="AO276" s="46">
        <f t="shared" si="152"/>
        <v>0</v>
      </c>
    </row>
    <row r="277" spans="1:41" s="33" customFormat="1" ht="12.75">
      <c r="A277" s="35"/>
      <c r="B277" s="35"/>
      <c r="C277" s="34" t="s">
        <v>9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>
        <v>1</v>
      </c>
      <c r="Q277" s="35">
        <v>1</v>
      </c>
      <c r="R277" s="35">
        <v>10</v>
      </c>
      <c r="S277" s="35">
        <v>10</v>
      </c>
      <c r="T277" s="35">
        <v>0</v>
      </c>
      <c r="U277" s="35"/>
      <c r="V277" s="35"/>
      <c r="W277" s="35"/>
      <c r="X277" s="74"/>
      <c r="Y277" s="35"/>
      <c r="Z277" s="35"/>
      <c r="AA277" s="35"/>
      <c r="AB277" s="83"/>
      <c r="AC277" s="35"/>
      <c r="AD277" s="35"/>
      <c r="AE277" s="35"/>
      <c r="AF277" s="92"/>
      <c r="AG277" s="35"/>
      <c r="AH277" s="35"/>
      <c r="AI277" s="35"/>
      <c r="AJ277" s="35">
        <f t="shared" si="153"/>
        <v>1</v>
      </c>
      <c r="AK277" s="35">
        <f t="shared" si="154"/>
        <v>1</v>
      </c>
      <c r="AL277" s="35">
        <f t="shared" si="155"/>
        <v>10</v>
      </c>
      <c r="AM277" s="35">
        <f t="shared" si="156"/>
        <v>10</v>
      </c>
      <c r="AN277" s="46">
        <f t="shared" si="151"/>
        <v>1</v>
      </c>
      <c r="AO277" s="46">
        <f t="shared" si="152"/>
        <v>10</v>
      </c>
    </row>
    <row r="278" spans="1:41" s="33" customFormat="1" ht="12.75">
      <c r="A278" s="35"/>
      <c r="B278" s="35"/>
      <c r="C278" s="34" t="s">
        <v>10</v>
      </c>
      <c r="D278" s="35"/>
      <c r="E278" s="35"/>
      <c r="F278" s="35"/>
      <c r="G278" s="35"/>
      <c r="H278" s="35"/>
      <c r="I278" s="35"/>
      <c r="J278" s="35"/>
      <c r="K278" s="35"/>
      <c r="L278" s="35">
        <v>1</v>
      </c>
      <c r="M278" s="35">
        <v>0</v>
      </c>
      <c r="N278" s="35">
        <v>5</v>
      </c>
      <c r="O278" s="35">
        <v>0</v>
      </c>
      <c r="P278" s="35">
        <v>0</v>
      </c>
      <c r="Q278" s="35"/>
      <c r="R278" s="35"/>
      <c r="S278" s="35"/>
      <c r="T278" s="35"/>
      <c r="U278" s="35"/>
      <c r="V278" s="35"/>
      <c r="W278" s="35"/>
      <c r="X278" s="74"/>
      <c r="Y278" s="35"/>
      <c r="Z278" s="35"/>
      <c r="AA278" s="35"/>
      <c r="AB278" s="83"/>
      <c r="AC278" s="35"/>
      <c r="AD278" s="35"/>
      <c r="AE278" s="35"/>
      <c r="AF278" s="92"/>
      <c r="AG278" s="35"/>
      <c r="AH278" s="35"/>
      <c r="AI278" s="35"/>
      <c r="AJ278" s="35">
        <f t="shared" si="153"/>
        <v>1</v>
      </c>
      <c r="AK278" s="35">
        <f t="shared" si="154"/>
        <v>0</v>
      </c>
      <c r="AL278" s="35">
        <f t="shared" si="155"/>
        <v>5</v>
      </c>
      <c r="AM278" s="35">
        <f t="shared" si="156"/>
        <v>0</v>
      </c>
      <c r="AN278" s="46">
        <f t="shared" si="151"/>
        <v>1</v>
      </c>
      <c r="AO278" s="46">
        <f t="shared" si="152"/>
        <v>5</v>
      </c>
    </row>
    <row r="279" spans="1:41" s="33" customFormat="1" ht="12.75">
      <c r="A279" s="35"/>
      <c r="B279" s="35"/>
      <c r="C279" s="34" t="s">
        <v>11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74"/>
      <c r="Y279" s="35"/>
      <c r="Z279" s="35"/>
      <c r="AA279" s="35"/>
      <c r="AB279" s="83"/>
      <c r="AC279" s="35"/>
      <c r="AD279" s="35"/>
      <c r="AE279" s="35"/>
      <c r="AF279" s="92"/>
      <c r="AG279" s="35"/>
      <c r="AH279" s="35"/>
      <c r="AI279" s="35"/>
      <c r="AJ279" s="35">
        <f t="shared" si="153"/>
        <v>0</v>
      </c>
      <c r="AK279" s="35">
        <f t="shared" si="154"/>
        <v>0</v>
      </c>
      <c r="AL279" s="35">
        <f t="shared" si="155"/>
        <v>0</v>
      </c>
      <c r="AM279" s="35">
        <f t="shared" si="156"/>
        <v>0</v>
      </c>
      <c r="AN279" s="46">
        <f t="shared" si="151"/>
        <v>0</v>
      </c>
      <c r="AO279" s="46">
        <f t="shared" si="152"/>
        <v>0</v>
      </c>
    </row>
    <row r="280" spans="1:41" s="33" customFormat="1" ht="12.75">
      <c r="A280" s="35"/>
      <c r="B280" s="35"/>
      <c r="C280" s="34" t="s">
        <v>12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74"/>
      <c r="Y280" s="35"/>
      <c r="Z280" s="35"/>
      <c r="AA280" s="35"/>
      <c r="AB280" s="83"/>
      <c r="AC280" s="35"/>
      <c r="AD280" s="35"/>
      <c r="AE280" s="35"/>
      <c r="AF280" s="92"/>
      <c r="AG280" s="35"/>
      <c r="AH280" s="35"/>
      <c r="AI280" s="35"/>
      <c r="AJ280" s="35">
        <f t="shared" si="153"/>
        <v>0</v>
      </c>
      <c r="AK280" s="35">
        <f t="shared" si="154"/>
        <v>0</v>
      </c>
      <c r="AL280" s="35">
        <f t="shared" si="155"/>
        <v>0</v>
      </c>
      <c r="AM280" s="35">
        <f t="shared" si="156"/>
        <v>0</v>
      </c>
      <c r="AN280" s="46">
        <f t="shared" si="151"/>
        <v>0</v>
      </c>
      <c r="AO280" s="46">
        <f t="shared" si="152"/>
        <v>0</v>
      </c>
    </row>
    <row r="281" spans="1:41" s="33" customFormat="1" ht="12.75">
      <c r="A281" s="35"/>
      <c r="B281" s="35"/>
      <c r="C281" s="34" t="s">
        <v>13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>
        <v>1</v>
      </c>
      <c r="Q281" s="35">
        <v>0</v>
      </c>
      <c r="R281" s="35">
        <v>2</v>
      </c>
      <c r="S281" s="35">
        <v>0</v>
      </c>
      <c r="T281" s="35"/>
      <c r="U281" s="35"/>
      <c r="V281" s="35"/>
      <c r="W281" s="35"/>
      <c r="X281" s="74"/>
      <c r="Y281" s="35"/>
      <c r="Z281" s="35"/>
      <c r="AA281" s="35"/>
      <c r="AB281" s="83"/>
      <c r="AC281" s="35"/>
      <c r="AD281" s="35"/>
      <c r="AE281" s="35"/>
      <c r="AF281" s="92"/>
      <c r="AG281" s="35"/>
      <c r="AH281" s="35"/>
      <c r="AI281" s="35"/>
      <c r="AJ281" s="35">
        <f t="shared" si="153"/>
        <v>1</v>
      </c>
      <c r="AK281" s="35">
        <f t="shared" si="154"/>
        <v>0</v>
      </c>
      <c r="AL281" s="35">
        <f t="shared" si="155"/>
        <v>2</v>
      </c>
      <c r="AM281" s="35">
        <f t="shared" si="156"/>
        <v>0</v>
      </c>
      <c r="AN281" s="46">
        <f t="shared" si="151"/>
        <v>1</v>
      </c>
      <c r="AO281" s="46">
        <f t="shared" si="152"/>
        <v>2</v>
      </c>
    </row>
    <row r="282" spans="1:41" s="33" customFormat="1" ht="12.75">
      <c r="A282" s="35"/>
      <c r="B282" s="35"/>
      <c r="C282" s="34" t="s">
        <v>14</v>
      </c>
      <c r="D282" s="35">
        <f>SUM(D274:D281)</f>
        <v>2</v>
      </c>
      <c r="E282" s="35">
        <f>SUM(E274:E281)</f>
        <v>1</v>
      </c>
      <c r="F282" s="35">
        <f>SUM(F274:F281)</f>
        <v>18</v>
      </c>
      <c r="G282" s="35">
        <f>SUM(G274:G281)</f>
        <v>12</v>
      </c>
      <c r="H282" s="35"/>
      <c r="I282" s="35"/>
      <c r="J282" s="35"/>
      <c r="K282" s="35"/>
      <c r="L282" s="35">
        <f>SUM(L274:L281)</f>
        <v>2</v>
      </c>
      <c r="M282" s="35">
        <f>SUM(M274:M281)</f>
        <v>1</v>
      </c>
      <c r="N282" s="35">
        <f>SUM(N274:N281)</f>
        <v>15</v>
      </c>
      <c r="O282" s="35">
        <f>SUM(O274:O281)</f>
        <v>10</v>
      </c>
      <c r="P282" s="35">
        <f>SUM(P274:P281)</f>
        <v>2</v>
      </c>
      <c r="Q282" s="35">
        <f>SUM(Q277:Q281)</f>
        <v>1</v>
      </c>
      <c r="R282" s="35">
        <f>SUM(R277:R281)</f>
        <v>12</v>
      </c>
      <c r="S282" s="35">
        <f>SUM(S277:S281)</f>
        <v>10</v>
      </c>
      <c r="T282" s="35">
        <f>SUM(T277:T281)</f>
        <v>0</v>
      </c>
      <c r="U282" s="35"/>
      <c r="V282" s="35"/>
      <c r="W282" s="35"/>
      <c r="X282" s="74"/>
      <c r="Y282" s="35"/>
      <c r="Z282" s="35"/>
      <c r="AA282" s="35"/>
      <c r="AB282" s="83"/>
      <c r="AC282" s="35"/>
      <c r="AD282" s="35"/>
      <c r="AE282" s="35"/>
      <c r="AF282" s="92"/>
      <c r="AG282" s="35"/>
      <c r="AH282" s="35"/>
      <c r="AI282" s="35"/>
      <c r="AJ282" s="35">
        <f>SUM(AJ274:AJ281)</f>
        <v>4</v>
      </c>
      <c r="AK282" s="35">
        <f>SUM(AK274:AK281)</f>
        <v>2</v>
      </c>
      <c r="AL282" s="35">
        <f>SUM(AL274:AL281)</f>
        <v>27</v>
      </c>
      <c r="AM282" s="35">
        <f>SUM(AM274:AM281)</f>
        <v>20</v>
      </c>
      <c r="AN282" s="46">
        <f t="shared" si="151"/>
        <v>6</v>
      </c>
      <c r="AO282" s="46">
        <f t="shared" si="152"/>
        <v>45</v>
      </c>
    </row>
    <row r="283" spans="1:42" s="12" customFormat="1" ht="12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73"/>
      <c r="Y283" s="65"/>
      <c r="Z283" s="65"/>
      <c r="AA283" s="65"/>
      <c r="AB283" s="82"/>
      <c r="AC283" s="65"/>
      <c r="AD283" s="65"/>
      <c r="AE283" s="65"/>
      <c r="AF283" s="91"/>
      <c r="AG283" s="65"/>
      <c r="AH283" s="65"/>
      <c r="AI283" s="65"/>
      <c r="AJ283" s="65"/>
      <c r="AK283" s="65"/>
      <c r="AL283" s="65"/>
      <c r="AM283" s="65"/>
      <c r="AN283" s="43"/>
      <c r="AO283" s="43"/>
      <c r="AP283" s="42"/>
    </row>
    <row r="284" spans="1:42" s="12" customFormat="1" ht="12.75">
      <c r="A284" s="35">
        <v>26</v>
      </c>
      <c r="B284" s="35"/>
      <c r="C284" s="97" t="s">
        <v>18</v>
      </c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43"/>
      <c r="AO284" s="43"/>
      <c r="AP284" s="42"/>
    </row>
    <row r="285" spans="1:41" s="33" customFormat="1" ht="12.75">
      <c r="A285" s="35"/>
      <c r="B285" s="35"/>
      <c r="C285" s="34" t="s">
        <v>6</v>
      </c>
      <c r="D285" s="35">
        <v>25</v>
      </c>
      <c r="E285" s="35">
        <v>9</v>
      </c>
      <c r="F285" s="35">
        <v>250</v>
      </c>
      <c r="G285" s="35">
        <v>100</v>
      </c>
      <c r="H285" s="35">
        <v>0</v>
      </c>
      <c r="I285" s="35">
        <v>0</v>
      </c>
      <c r="J285" s="35">
        <v>0</v>
      </c>
      <c r="K285" s="35">
        <v>0</v>
      </c>
      <c r="L285" s="35">
        <v>10</v>
      </c>
      <c r="M285" s="35">
        <v>6</v>
      </c>
      <c r="N285" s="35">
        <v>100</v>
      </c>
      <c r="O285" s="35">
        <v>81</v>
      </c>
      <c r="P285" s="35">
        <v>8</v>
      </c>
      <c r="Q285" s="35">
        <v>4</v>
      </c>
      <c r="R285" s="35">
        <v>80</v>
      </c>
      <c r="S285" s="35">
        <v>47</v>
      </c>
      <c r="T285" s="35">
        <v>0</v>
      </c>
      <c r="U285" s="35">
        <v>0</v>
      </c>
      <c r="V285" s="35">
        <v>0</v>
      </c>
      <c r="W285" s="35">
        <v>0</v>
      </c>
      <c r="X285" s="74">
        <v>0</v>
      </c>
      <c r="Y285" s="35">
        <v>0</v>
      </c>
      <c r="Z285" s="35">
        <v>0</v>
      </c>
      <c r="AA285" s="35">
        <v>0</v>
      </c>
      <c r="AB285" s="83">
        <v>0</v>
      </c>
      <c r="AC285" s="35">
        <v>0</v>
      </c>
      <c r="AD285" s="35">
        <v>0</v>
      </c>
      <c r="AE285" s="35">
        <v>0</v>
      </c>
      <c r="AF285" s="92">
        <v>0</v>
      </c>
      <c r="AG285" s="35">
        <v>0</v>
      </c>
      <c r="AH285" s="35">
        <v>0</v>
      </c>
      <c r="AI285" s="35">
        <v>0</v>
      </c>
      <c r="AJ285" s="35">
        <f aca="true" t="shared" si="157" ref="AJ285:AM287">H285+L285+P285+T285+X285+AB285+AF285</f>
        <v>18</v>
      </c>
      <c r="AK285" s="35">
        <f t="shared" si="157"/>
        <v>10</v>
      </c>
      <c r="AL285" s="35">
        <f>J285+N285+R285+V285+Z285+AD285+AH285</f>
        <v>180</v>
      </c>
      <c r="AM285" s="35">
        <f t="shared" si="157"/>
        <v>128</v>
      </c>
      <c r="AN285" s="46">
        <f>D285+AJ285</f>
        <v>43</v>
      </c>
      <c r="AO285" s="46">
        <f>F285+AL285</f>
        <v>430</v>
      </c>
    </row>
    <row r="286" spans="1:41" s="33" customFormat="1" ht="12.75">
      <c r="A286" s="35"/>
      <c r="B286" s="34"/>
      <c r="C286" s="34" t="s">
        <v>7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1</v>
      </c>
      <c r="M286" s="35">
        <v>1</v>
      </c>
      <c r="N286" s="35">
        <v>11</v>
      </c>
      <c r="O286" s="35">
        <v>11</v>
      </c>
      <c r="P286" s="35">
        <v>1</v>
      </c>
      <c r="Q286" s="35">
        <v>1</v>
      </c>
      <c r="R286" s="35">
        <v>10</v>
      </c>
      <c r="S286" s="35">
        <v>10</v>
      </c>
      <c r="T286" s="35">
        <v>0</v>
      </c>
      <c r="U286" s="35">
        <v>0</v>
      </c>
      <c r="V286" s="35">
        <v>0</v>
      </c>
      <c r="W286" s="35">
        <v>0</v>
      </c>
      <c r="X286" s="74">
        <v>0</v>
      </c>
      <c r="Y286" s="35">
        <v>0</v>
      </c>
      <c r="Z286" s="35">
        <v>0</v>
      </c>
      <c r="AA286" s="35">
        <v>0</v>
      </c>
      <c r="AB286" s="83">
        <v>0</v>
      </c>
      <c r="AC286" s="35">
        <v>0</v>
      </c>
      <c r="AD286" s="35">
        <v>0</v>
      </c>
      <c r="AE286" s="35">
        <v>0</v>
      </c>
      <c r="AF286" s="92">
        <v>0</v>
      </c>
      <c r="AG286" s="35">
        <v>0</v>
      </c>
      <c r="AH286" s="35">
        <v>0</v>
      </c>
      <c r="AI286" s="35">
        <v>0</v>
      </c>
      <c r="AJ286" s="35">
        <f t="shared" si="157"/>
        <v>2</v>
      </c>
      <c r="AK286" s="35">
        <f t="shared" si="157"/>
        <v>2</v>
      </c>
      <c r="AL286" s="35">
        <f t="shared" si="157"/>
        <v>21</v>
      </c>
      <c r="AM286" s="35">
        <f t="shared" si="157"/>
        <v>21</v>
      </c>
      <c r="AN286" s="46">
        <f aca="true" t="shared" si="158" ref="AN286:AN293">D286+AJ286</f>
        <v>2</v>
      </c>
      <c r="AO286" s="46">
        <f aca="true" t="shared" si="159" ref="AO286:AO293">F286+AL286</f>
        <v>21</v>
      </c>
    </row>
    <row r="287" spans="1:41" s="33" customFormat="1" ht="12.75">
      <c r="A287" s="35"/>
      <c r="B287" s="35"/>
      <c r="C287" s="34" t="s">
        <v>8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13</v>
      </c>
      <c r="M287" s="35">
        <v>8</v>
      </c>
      <c r="N287" s="35">
        <v>104</v>
      </c>
      <c r="O287" s="35">
        <v>50</v>
      </c>
      <c r="P287" s="35">
        <v>2</v>
      </c>
      <c r="Q287" s="35">
        <v>1</v>
      </c>
      <c r="R287" s="35">
        <v>8</v>
      </c>
      <c r="S287" s="35">
        <v>4</v>
      </c>
      <c r="T287" s="35">
        <v>2</v>
      </c>
      <c r="U287" s="35">
        <v>0</v>
      </c>
      <c r="V287" s="35">
        <v>16</v>
      </c>
      <c r="W287" s="35">
        <v>0</v>
      </c>
      <c r="X287" s="74">
        <v>1</v>
      </c>
      <c r="Y287" s="35">
        <v>1</v>
      </c>
      <c r="Z287" s="35">
        <v>10</v>
      </c>
      <c r="AA287" s="35">
        <v>10</v>
      </c>
      <c r="AB287" s="83">
        <v>2</v>
      </c>
      <c r="AC287" s="35">
        <v>2</v>
      </c>
      <c r="AD287" s="35">
        <v>17</v>
      </c>
      <c r="AE287" s="35">
        <v>17</v>
      </c>
      <c r="AF287" s="92">
        <v>0</v>
      </c>
      <c r="AG287" s="35">
        <v>0</v>
      </c>
      <c r="AH287" s="35">
        <v>0</v>
      </c>
      <c r="AI287" s="35">
        <v>0</v>
      </c>
      <c r="AJ287" s="35">
        <f t="shared" si="157"/>
        <v>20</v>
      </c>
      <c r="AK287" s="35">
        <f t="shared" si="157"/>
        <v>12</v>
      </c>
      <c r="AL287" s="35">
        <f>J287+N287+R287+V287+Z287+AD287+AH287</f>
        <v>155</v>
      </c>
      <c r="AM287" s="35">
        <f>K287+O287+S287+W287+AA287+AE287+AI287</f>
        <v>81</v>
      </c>
      <c r="AN287" s="46">
        <f t="shared" si="158"/>
        <v>20</v>
      </c>
      <c r="AO287" s="46">
        <f t="shared" si="159"/>
        <v>155</v>
      </c>
    </row>
    <row r="288" spans="1:41" s="33" customFormat="1" ht="12.75">
      <c r="A288" s="35"/>
      <c r="B288" s="35"/>
      <c r="C288" s="34" t="s">
        <v>9</v>
      </c>
      <c r="D288" s="35">
        <v>2</v>
      </c>
      <c r="E288" s="35">
        <v>2</v>
      </c>
      <c r="F288" s="35">
        <v>24</v>
      </c>
      <c r="G288" s="35">
        <v>24</v>
      </c>
      <c r="H288" s="35">
        <v>0</v>
      </c>
      <c r="I288" s="35">
        <v>0</v>
      </c>
      <c r="J288" s="35">
        <v>0</v>
      </c>
      <c r="K288" s="35">
        <v>0</v>
      </c>
      <c r="L288" s="35">
        <v>2</v>
      </c>
      <c r="M288" s="35">
        <v>2</v>
      </c>
      <c r="N288" s="35">
        <v>12</v>
      </c>
      <c r="O288" s="35">
        <v>12</v>
      </c>
      <c r="P288" s="35">
        <v>0</v>
      </c>
      <c r="Q288" s="35">
        <v>0</v>
      </c>
      <c r="R288" s="35">
        <v>0</v>
      </c>
      <c r="S288" s="35">
        <v>0</v>
      </c>
      <c r="T288" s="35">
        <v>1</v>
      </c>
      <c r="U288" s="35">
        <v>1</v>
      </c>
      <c r="V288" s="35">
        <v>8</v>
      </c>
      <c r="W288" s="35">
        <v>8</v>
      </c>
      <c r="X288" s="74">
        <v>0</v>
      </c>
      <c r="Y288" s="35">
        <v>0</v>
      </c>
      <c r="Z288" s="35">
        <v>0</v>
      </c>
      <c r="AA288" s="35">
        <v>0</v>
      </c>
      <c r="AB288" s="83">
        <v>0</v>
      </c>
      <c r="AC288" s="35">
        <v>0</v>
      </c>
      <c r="AD288" s="35">
        <v>0</v>
      </c>
      <c r="AE288" s="35">
        <v>0</v>
      </c>
      <c r="AF288" s="92">
        <v>0</v>
      </c>
      <c r="AG288" s="35">
        <v>0</v>
      </c>
      <c r="AH288" s="35">
        <v>0</v>
      </c>
      <c r="AI288" s="35">
        <v>0</v>
      </c>
      <c r="AJ288" s="35">
        <f aca="true" t="shared" si="160" ref="AJ288:AJ293">H288+L288+P288+T288+X288+AB288+AF288</f>
        <v>3</v>
      </c>
      <c r="AK288" s="35">
        <f aca="true" t="shared" si="161" ref="AK288:AK293">I288+M288+Q288+U288+Y288+AC288+AG288</f>
        <v>3</v>
      </c>
      <c r="AL288" s="35">
        <f aca="true" t="shared" si="162" ref="AL288:AL293">J288+N288+R288+V288+Z288+AD288+AH288</f>
        <v>20</v>
      </c>
      <c r="AM288" s="35">
        <f aca="true" t="shared" si="163" ref="AM288:AM293">K288+O288+S288+W288+AA288+AE288+AI288</f>
        <v>20</v>
      </c>
      <c r="AN288" s="46">
        <f t="shared" si="158"/>
        <v>5</v>
      </c>
      <c r="AO288" s="46">
        <f t="shared" si="159"/>
        <v>44</v>
      </c>
    </row>
    <row r="289" spans="1:41" s="33" customFormat="1" ht="12.75">
      <c r="A289" s="35"/>
      <c r="B289" s="35"/>
      <c r="C289" s="34" t="s">
        <v>10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3</v>
      </c>
      <c r="M289" s="35">
        <v>3</v>
      </c>
      <c r="N289" s="35">
        <v>13</v>
      </c>
      <c r="O289" s="35">
        <v>13</v>
      </c>
      <c r="P289" s="35">
        <v>2</v>
      </c>
      <c r="Q289" s="35">
        <v>1</v>
      </c>
      <c r="R289" s="35">
        <v>12</v>
      </c>
      <c r="S289" s="35">
        <v>4</v>
      </c>
      <c r="T289" s="35">
        <v>0</v>
      </c>
      <c r="U289" s="35">
        <v>0</v>
      </c>
      <c r="V289" s="35">
        <v>0</v>
      </c>
      <c r="W289" s="35">
        <v>0</v>
      </c>
      <c r="X289" s="74">
        <v>0</v>
      </c>
      <c r="Y289" s="35">
        <v>0</v>
      </c>
      <c r="Z289" s="35">
        <v>0</v>
      </c>
      <c r="AA289" s="35">
        <v>0</v>
      </c>
      <c r="AB289" s="83">
        <v>1</v>
      </c>
      <c r="AC289" s="35">
        <v>1</v>
      </c>
      <c r="AD289" s="35">
        <v>4</v>
      </c>
      <c r="AE289" s="35">
        <v>4</v>
      </c>
      <c r="AF289" s="92">
        <v>0</v>
      </c>
      <c r="AG289" s="35">
        <v>0</v>
      </c>
      <c r="AH289" s="35">
        <v>0</v>
      </c>
      <c r="AI289" s="35">
        <v>0</v>
      </c>
      <c r="AJ289" s="35">
        <f t="shared" si="160"/>
        <v>6</v>
      </c>
      <c r="AK289" s="35">
        <f t="shared" si="161"/>
        <v>5</v>
      </c>
      <c r="AL289" s="35">
        <f t="shared" si="162"/>
        <v>29</v>
      </c>
      <c r="AM289" s="35">
        <f t="shared" si="163"/>
        <v>21</v>
      </c>
      <c r="AN289" s="46">
        <f t="shared" si="158"/>
        <v>6</v>
      </c>
      <c r="AO289" s="46">
        <f t="shared" si="159"/>
        <v>29</v>
      </c>
    </row>
    <row r="290" spans="1:41" s="33" customFormat="1" ht="12.75">
      <c r="A290" s="35"/>
      <c r="B290" s="35"/>
      <c r="C290" s="34" t="s">
        <v>11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2</v>
      </c>
      <c r="Q290" s="35">
        <v>2</v>
      </c>
      <c r="R290" s="35">
        <v>4</v>
      </c>
      <c r="S290" s="35">
        <v>4</v>
      </c>
      <c r="T290" s="35">
        <v>2</v>
      </c>
      <c r="U290" s="35">
        <v>2</v>
      </c>
      <c r="V290" s="35">
        <v>4</v>
      </c>
      <c r="W290" s="35">
        <v>4</v>
      </c>
      <c r="X290" s="74">
        <v>1</v>
      </c>
      <c r="Y290" s="35">
        <v>1</v>
      </c>
      <c r="Z290" s="35">
        <v>4</v>
      </c>
      <c r="AA290" s="35">
        <v>4</v>
      </c>
      <c r="AB290" s="83">
        <v>0</v>
      </c>
      <c r="AC290" s="35">
        <v>0</v>
      </c>
      <c r="AD290" s="35">
        <v>0</v>
      </c>
      <c r="AE290" s="35">
        <v>0</v>
      </c>
      <c r="AF290" s="92">
        <v>0</v>
      </c>
      <c r="AG290" s="35">
        <v>0</v>
      </c>
      <c r="AH290" s="35">
        <v>0</v>
      </c>
      <c r="AI290" s="35">
        <v>0</v>
      </c>
      <c r="AJ290" s="35">
        <f>H290+L290+P290+T290+X290+AB290+AF290</f>
        <v>5</v>
      </c>
      <c r="AK290" s="35">
        <f>I290+M290+Q290+U290+Y290+AC290+AG290</f>
        <v>5</v>
      </c>
      <c r="AL290" s="35">
        <f>J290+N290+R290+V290+Z290+AD290+AH290</f>
        <v>12</v>
      </c>
      <c r="AM290" s="35">
        <f t="shared" si="163"/>
        <v>12</v>
      </c>
      <c r="AN290" s="46">
        <f t="shared" si="158"/>
        <v>5</v>
      </c>
      <c r="AO290" s="46">
        <f t="shared" si="159"/>
        <v>12</v>
      </c>
    </row>
    <row r="291" spans="1:41" s="33" customFormat="1" ht="12.75">
      <c r="A291" s="35"/>
      <c r="B291" s="35"/>
      <c r="C291" s="34" t="s">
        <v>12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74">
        <v>0</v>
      </c>
      <c r="Y291" s="35">
        <v>0</v>
      </c>
      <c r="Z291" s="35">
        <v>0</v>
      </c>
      <c r="AA291" s="35">
        <v>0</v>
      </c>
      <c r="AB291" s="83">
        <v>0</v>
      </c>
      <c r="AC291" s="35">
        <v>0</v>
      </c>
      <c r="AD291" s="35">
        <v>0</v>
      </c>
      <c r="AE291" s="35">
        <v>0</v>
      </c>
      <c r="AF291" s="92">
        <v>0</v>
      </c>
      <c r="AG291" s="35">
        <v>0</v>
      </c>
      <c r="AH291" s="35">
        <v>0</v>
      </c>
      <c r="AI291" s="35">
        <v>0</v>
      </c>
      <c r="AJ291" s="35">
        <f t="shared" si="160"/>
        <v>0</v>
      </c>
      <c r="AK291" s="35">
        <f t="shared" si="161"/>
        <v>0</v>
      </c>
      <c r="AL291" s="35">
        <f t="shared" si="162"/>
        <v>0</v>
      </c>
      <c r="AM291" s="35">
        <f t="shared" si="163"/>
        <v>0</v>
      </c>
      <c r="AN291" s="46">
        <f t="shared" si="158"/>
        <v>0</v>
      </c>
      <c r="AO291" s="46">
        <f t="shared" si="159"/>
        <v>0</v>
      </c>
    </row>
    <row r="292" spans="1:41" s="33" customFormat="1" ht="12.75">
      <c r="A292" s="35"/>
      <c r="B292" s="35"/>
      <c r="C292" s="34" t="s">
        <v>13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1</v>
      </c>
      <c r="M292" s="35">
        <v>0</v>
      </c>
      <c r="N292" s="35">
        <v>13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74">
        <v>0</v>
      </c>
      <c r="Y292" s="35">
        <v>0</v>
      </c>
      <c r="Z292" s="35">
        <v>0</v>
      </c>
      <c r="AA292" s="35">
        <v>0</v>
      </c>
      <c r="AB292" s="83">
        <v>0</v>
      </c>
      <c r="AC292" s="35">
        <v>0</v>
      </c>
      <c r="AD292" s="35">
        <v>0</v>
      </c>
      <c r="AE292" s="35">
        <v>0</v>
      </c>
      <c r="AF292" s="92">
        <v>1</v>
      </c>
      <c r="AG292" s="35">
        <v>0</v>
      </c>
      <c r="AH292" s="35">
        <v>8</v>
      </c>
      <c r="AI292" s="35">
        <v>0</v>
      </c>
      <c r="AJ292" s="35">
        <f t="shared" si="160"/>
        <v>2</v>
      </c>
      <c r="AK292" s="35">
        <f t="shared" si="161"/>
        <v>0</v>
      </c>
      <c r="AL292" s="35">
        <f t="shared" si="162"/>
        <v>21</v>
      </c>
      <c r="AM292" s="35">
        <f t="shared" si="163"/>
        <v>0</v>
      </c>
      <c r="AN292" s="46">
        <f t="shared" si="158"/>
        <v>2</v>
      </c>
      <c r="AO292" s="46">
        <f t="shared" si="159"/>
        <v>21</v>
      </c>
    </row>
    <row r="293" spans="1:41" s="33" customFormat="1" ht="12.75">
      <c r="A293" s="35"/>
      <c r="B293" s="35"/>
      <c r="C293" s="34" t="s">
        <v>14</v>
      </c>
      <c r="D293" s="35">
        <f aca="true" t="shared" si="164" ref="D293:AI293">SUM(D285:D292)</f>
        <v>27</v>
      </c>
      <c r="E293" s="35">
        <f t="shared" si="164"/>
        <v>11</v>
      </c>
      <c r="F293" s="35">
        <f t="shared" si="164"/>
        <v>274</v>
      </c>
      <c r="G293" s="35">
        <f t="shared" si="164"/>
        <v>124</v>
      </c>
      <c r="H293" s="35">
        <f t="shared" si="164"/>
        <v>0</v>
      </c>
      <c r="I293" s="35">
        <f t="shared" si="164"/>
        <v>0</v>
      </c>
      <c r="J293" s="35">
        <f t="shared" si="164"/>
        <v>0</v>
      </c>
      <c r="K293" s="35">
        <f t="shared" si="164"/>
        <v>0</v>
      </c>
      <c r="L293" s="35">
        <f t="shared" si="164"/>
        <v>30</v>
      </c>
      <c r="M293" s="35">
        <f t="shared" si="164"/>
        <v>20</v>
      </c>
      <c r="N293" s="35">
        <f t="shared" si="164"/>
        <v>253</v>
      </c>
      <c r="O293" s="35">
        <f t="shared" si="164"/>
        <v>167</v>
      </c>
      <c r="P293" s="35">
        <f t="shared" si="164"/>
        <v>15</v>
      </c>
      <c r="Q293" s="35">
        <f t="shared" si="164"/>
        <v>9</v>
      </c>
      <c r="R293" s="35">
        <f t="shared" si="164"/>
        <v>114</v>
      </c>
      <c r="S293" s="35">
        <f t="shared" si="164"/>
        <v>69</v>
      </c>
      <c r="T293" s="35">
        <f t="shared" si="164"/>
        <v>5</v>
      </c>
      <c r="U293" s="35">
        <f t="shared" si="164"/>
        <v>3</v>
      </c>
      <c r="V293" s="35">
        <f t="shared" si="164"/>
        <v>28</v>
      </c>
      <c r="W293" s="35">
        <f t="shared" si="164"/>
        <v>12</v>
      </c>
      <c r="X293" s="74">
        <f t="shared" si="164"/>
        <v>2</v>
      </c>
      <c r="Y293" s="35">
        <f t="shared" si="164"/>
        <v>2</v>
      </c>
      <c r="Z293" s="35">
        <f t="shared" si="164"/>
        <v>14</v>
      </c>
      <c r="AA293" s="35">
        <f t="shared" si="164"/>
        <v>14</v>
      </c>
      <c r="AB293" s="83">
        <f t="shared" si="164"/>
        <v>3</v>
      </c>
      <c r="AC293" s="35">
        <f t="shared" si="164"/>
        <v>3</v>
      </c>
      <c r="AD293" s="35">
        <f t="shared" si="164"/>
        <v>21</v>
      </c>
      <c r="AE293" s="35">
        <f t="shared" si="164"/>
        <v>21</v>
      </c>
      <c r="AF293" s="92">
        <f t="shared" si="164"/>
        <v>1</v>
      </c>
      <c r="AG293" s="35">
        <f t="shared" si="164"/>
        <v>0</v>
      </c>
      <c r="AH293" s="35">
        <f t="shared" si="164"/>
        <v>8</v>
      </c>
      <c r="AI293" s="35">
        <f t="shared" si="164"/>
        <v>0</v>
      </c>
      <c r="AJ293" s="35">
        <f t="shared" si="160"/>
        <v>56</v>
      </c>
      <c r="AK293" s="35">
        <f t="shared" si="161"/>
        <v>37</v>
      </c>
      <c r="AL293" s="35">
        <f t="shared" si="162"/>
        <v>438</v>
      </c>
      <c r="AM293" s="35">
        <f t="shared" si="163"/>
        <v>283</v>
      </c>
      <c r="AN293" s="46">
        <f t="shared" si="158"/>
        <v>83</v>
      </c>
      <c r="AO293" s="46">
        <f t="shared" si="159"/>
        <v>712</v>
      </c>
    </row>
    <row r="294" spans="1:42" s="12" customFormat="1" ht="12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73"/>
      <c r="Y294" s="65"/>
      <c r="Z294" s="65"/>
      <c r="AA294" s="65"/>
      <c r="AB294" s="82"/>
      <c r="AC294" s="65"/>
      <c r="AD294" s="65"/>
      <c r="AE294" s="65"/>
      <c r="AF294" s="91"/>
      <c r="AG294" s="65"/>
      <c r="AH294" s="65"/>
      <c r="AI294" s="65"/>
      <c r="AJ294" s="65"/>
      <c r="AK294" s="65"/>
      <c r="AL294" s="65"/>
      <c r="AM294" s="65"/>
      <c r="AN294" s="43"/>
      <c r="AO294" s="43"/>
      <c r="AP294" s="42"/>
    </row>
    <row r="295" spans="1:42" s="12" customFormat="1" ht="12.75" hidden="1">
      <c r="A295" s="43">
        <v>27</v>
      </c>
      <c r="B295" s="43"/>
      <c r="C295" s="105" t="s">
        <v>65</v>
      </c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43"/>
      <c r="AO295" s="43"/>
      <c r="AP295" s="42"/>
    </row>
    <row r="296" spans="1:42" s="12" customFormat="1" ht="12.75" hidden="1">
      <c r="A296" s="43"/>
      <c r="B296" s="43"/>
      <c r="C296" s="41" t="s">
        <v>6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2"/>
      <c r="Y296" s="43"/>
      <c r="Z296" s="43"/>
      <c r="AA296" s="43"/>
      <c r="AB296" s="81"/>
      <c r="AC296" s="43"/>
      <c r="AD296" s="43"/>
      <c r="AE296" s="43"/>
      <c r="AF296" s="90"/>
      <c r="AG296" s="43"/>
      <c r="AH296" s="43"/>
      <c r="AI296" s="43"/>
      <c r="AJ296" s="43"/>
      <c r="AK296" s="43">
        <f>M296+Q296+U296+Y296+AC296+AG296</f>
        <v>0</v>
      </c>
      <c r="AL296" s="43">
        <f>N296+R296+V296+Z296+AD296+AH296</f>
        <v>0</v>
      </c>
      <c r="AM296" s="43">
        <f>O296+S296+W296+AA296+AE296+AI296</f>
        <v>0</v>
      </c>
      <c r="AN296" s="47">
        <f aca="true" t="shared" si="165" ref="AN296:AN304">D296+AJ296</f>
        <v>0</v>
      </c>
      <c r="AO296" s="47">
        <f aca="true" t="shared" si="166" ref="AO296:AO304">F296+AL296</f>
        <v>0</v>
      </c>
      <c r="AP296" s="42"/>
    </row>
    <row r="297" spans="1:42" s="12" customFormat="1" ht="12.75" hidden="1">
      <c r="A297" s="43"/>
      <c r="B297" s="41"/>
      <c r="C297" s="41" t="s">
        <v>7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2"/>
      <c r="Y297" s="43"/>
      <c r="Z297" s="43"/>
      <c r="AA297" s="43"/>
      <c r="AB297" s="81"/>
      <c r="AC297" s="43"/>
      <c r="AD297" s="43"/>
      <c r="AE297" s="43"/>
      <c r="AF297" s="90"/>
      <c r="AG297" s="43"/>
      <c r="AH297" s="43"/>
      <c r="AI297" s="43"/>
      <c r="AJ297" s="43"/>
      <c r="AK297" s="43">
        <f aca="true" t="shared" si="167" ref="AK297:AK304">M297+Q297+U297+Y297+AC297+AG297</f>
        <v>0</v>
      </c>
      <c r="AL297" s="43">
        <f aca="true" t="shared" si="168" ref="AL297:AL304">N297+R297+V297+Z297+AD297+AH297</f>
        <v>0</v>
      </c>
      <c r="AM297" s="43">
        <f aca="true" t="shared" si="169" ref="AM297:AM304">O297+S297+W297+AA297+AE297+AI297</f>
        <v>0</v>
      </c>
      <c r="AN297" s="47">
        <f t="shared" si="165"/>
        <v>0</v>
      </c>
      <c r="AO297" s="47">
        <f t="shared" si="166"/>
        <v>0</v>
      </c>
      <c r="AP297" s="42"/>
    </row>
    <row r="298" spans="1:42" s="12" customFormat="1" ht="12.75" hidden="1">
      <c r="A298" s="43"/>
      <c r="B298" s="43"/>
      <c r="C298" s="41" t="s">
        <v>8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2"/>
      <c r="Y298" s="43"/>
      <c r="Z298" s="43"/>
      <c r="AA298" s="43"/>
      <c r="AB298" s="81"/>
      <c r="AC298" s="43"/>
      <c r="AD298" s="43"/>
      <c r="AE298" s="43"/>
      <c r="AF298" s="90"/>
      <c r="AG298" s="43"/>
      <c r="AH298" s="43"/>
      <c r="AI298" s="43"/>
      <c r="AJ298" s="43"/>
      <c r="AK298" s="43">
        <f t="shared" si="167"/>
        <v>0</v>
      </c>
      <c r="AL298" s="43">
        <f t="shared" si="168"/>
        <v>0</v>
      </c>
      <c r="AM298" s="43">
        <f t="shared" si="169"/>
        <v>0</v>
      </c>
      <c r="AN298" s="47">
        <f t="shared" si="165"/>
        <v>0</v>
      </c>
      <c r="AO298" s="47">
        <f t="shared" si="166"/>
        <v>0</v>
      </c>
      <c r="AP298" s="42"/>
    </row>
    <row r="299" spans="1:42" s="12" customFormat="1" ht="12.75" hidden="1">
      <c r="A299" s="43"/>
      <c r="B299" s="43"/>
      <c r="C299" s="41" t="s">
        <v>9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2"/>
      <c r="Y299" s="43"/>
      <c r="Z299" s="43"/>
      <c r="AA299" s="43"/>
      <c r="AB299" s="81"/>
      <c r="AC299" s="43"/>
      <c r="AD299" s="43"/>
      <c r="AE299" s="43"/>
      <c r="AF299" s="90"/>
      <c r="AG299" s="43"/>
      <c r="AH299" s="43"/>
      <c r="AI299" s="43"/>
      <c r="AJ299" s="43"/>
      <c r="AK299" s="43">
        <f t="shared" si="167"/>
        <v>0</v>
      </c>
      <c r="AL299" s="43">
        <f t="shared" si="168"/>
        <v>0</v>
      </c>
      <c r="AM299" s="43">
        <f t="shared" si="169"/>
        <v>0</v>
      </c>
      <c r="AN299" s="47">
        <f t="shared" si="165"/>
        <v>0</v>
      </c>
      <c r="AO299" s="47">
        <f t="shared" si="166"/>
        <v>0</v>
      </c>
      <c r="AP299" s="42"/>
    </row>
    <row r="300" spans="1:42" s="12" customFormat="1" ht="12.75" hidden="1">
      <c r="A300" s="43"/>
      <c r="B300" s="43"/>
      <c r="C300" s="41" t="s">
        <v>10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2"/>
      <c r="Y300" s="43"/>
      <c r="Z300" s="43"/>
      <c r="AA300" s="43"/>
      <c r="AB300" s="81"/>
      <c r="AC300" s="43"/>
      <c r="AD300" s="43"/>
      <c r="AE300" s="43"/>
      <c r="AF300" s="90"/>
      <c r="AG300" s="43"/>
      <c r="AH300" s="43"/>
      <c r="AI300" s="43"/>
      <c r="AJ300" s="43"/>
      <c r="AK300" s="43">
        <f t="shared" si="167"/>
        <v>0</v>
      </c>
      <c r="AL300" s="43">
        <f t="shared" si="168"/>
        <v>0</v>
      </c>
      <c r="AM300" s="43">
        <f t="shared" si="169"/>
        <v>0</v>
      </c>
      <c r="AN300" s="47">
        <f t="shared" si="165"/>
        <v>0</v>
      </c>
      <c r="AO300" s="47">
        <f t="shared" si="166"/>
        <v>0</v>
      </c>
      <c r="AP300" s="42"/>
    </row>
    <row r="301" spans="1:42" s="12" customFormat="1" ht="12.75" hidden="1">
      <c r="A301" s="43"/>
      <c r="B301" s="43"/>
      <c r="C301" s="41" t="s">
        <v>11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72"/>
      <c r="Y301" s="43"/>
      <c r="Z301" s="43"/>
      <c r="AA301" s="43"/>
      <c r="AB301" s="81"/>
      <c r="AC301" s="43"/>
      <c r="AD301" s="43"/>
      <c r="AE301" s="43"/>
      <c r="AF301" s="90"/>
      <c r="AG301" s="43"/>
      <c r="AH301" s="43"/>
      <c r="AI301" s="43"/>
      <c r="AJ301" s="43"/>
      <c r="AK301" s="43">
        <f t="shared" si="167"/>
        <v>0</v>
      </c>
      <c r="AL301" s="43">
        <f t="shared" si="168"/>
        <v>0</v>
      </c>
      <c r="AM301" s="43">
        <f t="shared" si="169"/>
        <v>0</v>
      </c>
      <c r="AN301" s="47">
        <f t="shared" si="165"/>
        <v>0</v>
      </c>
      <c r="AO301" s="47">
        <f t="shared" si="166"/>
        <v>0</v>
      </c>
      <c r="AP301" s="42"/>
    </row>
    <row r="302" spans="1:42" s="12" customFormat="1" ht="12.75" hidden="1">
      <c r="A302" s="43"/>
      <c r="B302" s="43"/>
      <c r="C302" s="41" t="s">
        <v>12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72"/>
      <c r="Y302" s="43"/>
      <c r="Z302" s="43"/>
      <c r="AA302" s="43"/>
      <c r="AB302" s="81"/>
      <c r="AC302" s="43"/>
      <c r="AD302" s="43"/>
      <c r="AE302" s="43"/>
      <c r="AF302" s="90"/>
      <c r="AG302" s="43"/>
      <c r="AH302" s="43"/>
      <c r="AI302" s="43"/>
      <c r="AJ302" s="43"/>
      <c r="AK302" s="43">
        <f t="shared" si="167"/>
        <v>0</v>
      </c>
      <c r="AL302" s="43">
        <f t="shared" si="168"/>
        <v>0</v>
      </c>
      <c r="AM302" s="43">
        <f t="shared" si="169"/>
        <v>0</v>
      </c>
      <c r="AN302" s="47">
        <f t="shared" si="165"/>
        <v>0</v>
      </c>
      <c r="AO302" s="47">
        <f t="shared" si="166"/>
        <v>0</v>
      </c>
      <c r="AP302" s="42"/>
    </row>
    <row r="303" spans="1:42" s="12" customFormat="1" ht="12.75" hidden="1">
      <c r="A303" s="43"/>
      <c r="B303" s="43"/>
      <c r="C303" s="41" t="s">
        <v>13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72"/>
      <c r="Y303" s="43"/>
      <c r="Z303" s="43"/>
      <c r="AA303" s="43"/>
      <c r="AB303" s="81"/>
      <c r="AC303" s="43"/>
      <c r="AD303" s="43"/>
      <c r="AE303" s="43"/>
      <c r="AF303" s="90"/>
      <c r="AG303" s="43"/>
      <c r="AH303" s="43"/>
      <c r="AI303" s="43"/>
      <c r="AJ303" s="43"/>
      <c r="AK303" s="43">
        <f t="shared" si="167"/>
        <v>0</v>
      </c>
      <c r="AL303" s="43">
        <f t="shared" si="168"/>
        <v>0</v>
      </c>
      <c r="AM303" s="43">
        <f t="shared" si="169"/>
        <v>0</v>
      </c>
      <c r="AN303" s="47">
        <f t="shared" si="165"/>
        <v>0</v>
      </c>
      <c r="AO303" s="47">
        <f t="shared" si="166"/>
        <v>0</v>
      </c>
      <c r="AP303" s="42"/>
    </row>
    <row r="304" spans="1:42" s="12" customFormat="1" ht="12.75" hidden="1">
      <c r="A304" s="43"/>
      <c r="B304" s="43"/>
      <c r="C304" s="54" t="s">
        <v>14</v>
      </c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76"/>
      <c r="Y304" s="55"/>
      <c r="Z304" s="55"/>
      <c r="AA304" s="55"/>
      <c r="AB304" s="85"/>
      <c r="AC304" s="55"/>
      <c r="AD304" s="55"/>
      <c r="AE304" s="55"/>
      <c r="AF304" s="94"/>
      <c r="AG304" s="55"/>
      <c r="AH304" s="55"/>
      <c r="AI304" s="55"/>
      <c r="AJ304" s="43"/>
      <c r="AK304" s="43">
        <f t="shared" si="167"/>
        <v>0</v>
      </c>
      <c r="AL304" s="43">
        <f t="shared" si="168"/>
        <v>0</v>
      </c>
      <c r="AM304" s="43">
        <f t="shared" si="169"/>
        <v>0</v>
      </c>
      <c r="AN304" s="47">
        <f t="shared" si="165"/>
        <v>0</v>
      </c>
      <c r="AO304" s="47">
        <f t="shared" si="166"/>
        <v>0</v>
      </c>
      <c r="AP304" s="42"/>
    </row>
    <row r="305" spans="1:42" s="12" customFormat="1" ht="12.75" hidden="1">
      <c r="A305" s="43"/>
      <c r="B305" s="43"/>
      <c r="C305" s="41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2"/>
      <c r="Y305" s="43"/>
      <c r="Z305" s="43"/>
      <c r="AA305" s="43"/>
      <c r="AB305" s="81"/>
      <c r="AC305" s="43"/>
      <c r="AD305" s="43"/>
      <c r="AE305" s="43"/>
      <c r="AF305" s="90"/>
      <c r="AG305" s="43"/>
      <c r="AH305" s="43"/>
      <c r="AI305" s="43"/>
      <c r="AJ305" s="43"/>
      <c r="AK305" s="43"/>
      <c r="AL305" s="43"/>
      <c r="AM305" s="43"/>
      <c r="AN305" s="43"/>
      <c r="AO305" s="43"/>
      <c r="AP305" s="42"/>
    </row>
    <row r="306" spans="1:42" s="12" customFormat="1" ht="12.75" hidden="1">
      <c r="A306" s="43"/>
      <c r="B306" s="43"/>
      <c r="C306" s="41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2"/>
      <c r="Y306" s="43"/>
      <c r="Z306" s="43"/>
      <c r="AA306" s="43"/>
      <c r="AB306" s="81"/>
      <c r="AC306" s="43"/>
      <c r="AD306" s="43"/>
      <c r="AE306" s="43"/>
      <c r="AF306" s="90"/>
      <c r="AG306" s="43"/>
      <c r="AH306" s="43"/>
      <c r="AI306" s="43"/>
      <c r="AJ306" s="43"/>
      <c r="AK306" s="43"/>
      <c r="AL306" s="43"/>
      <c r="AM306" s="43"/>
      <c r="AN306" s="43"/>
      <c r="AO306" s="43"/>
      <c r="AP306" s="42"/>
    </row>
    <row r="307" spans="1:42" s="12" customFormat="1" ht="12.75" hidden="1">
      <c r="A307" s="43"/>
      <c r="B307" s="43"/>
      <c r="C307" s="41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72"/>
      <c r="Y307" s="43"/>
      <c r="Z307" s="43"/>
      <c r="AA307" s="43"/>
      <c r="AB307" s="81"/>
      <c r="AC307" s="43"/>
      <c r="AD307" s="43"/>
      <c r="AE307" s="43"/>
      <c r="AF307" s="90"/>
      <c r="AG307" s="43"/>
      <c r="AH307" s="43"/>
      <c r="AI307" s="43"/>
      <c r="AJ307" s="43"/>
      <c r="AK307" s="43"/>
      <c r="AL307" s="43"/>
      <c r="AM307" s="43"/>
      <c r="AN307" s="43"/>
      <c r="AO307" s="43"/>
      <c r="AP307" s="42"/>
    </row>
    <row r="308" spans="1:42" s="12" customFormat="1" ht="12.75" hidden="1">
      <c r="A308" s="43"/>
      <c r="B308" s="43"/>
      <c r="C308" s="41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72"/>
      <c r="Y308" s="43"/>
      <c r="Z308" s="43"/>
      <c r="AA308" s="43"/>
      <c r="AB308" s="81"/>
      <c r="AC308" s="43"/>
      <c r="AD308" s="43"/>
      <c r="AE308" s="43"/>
      <c r="AF308" s="90"/>
      <c r="AG308" s="43"/>
      <c r="AH308" s="43"/>
      <c r="AI308" s="43"/>
      <c r="AJ308" s="43"/>
      <c r="AK308" s="43"/>
      <c r="AL308" s="43"/>
      <c r="AM308" s="43"/>
      <c r="AN308" s="43"/>
      <c r="AO308" s="43"/>
      <c r="AP308" s="42"/>
    </row>
    <row r="309" spans="1:42" s="12" customFormat="1" ht="12.75" hidden="1">
      <c r="A309" s="43"/>
      <c r="B309" s="43"/>
      <c r="C309" s="41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72"/>
      <c r="Y309" s="43"/>
      <c r="Z309" s="43"/>
      <c r="AA309" s="43"/>
      <c r="AB309" s="81"/>
      <c r="AC309" s="43"/>
      <c r="AD309" s="43"/>
      <c r="AE309" s="43"/>
      <c r="AF309" s="90"/>
      <c r="AG309" s="43"/>
      <c r="AH309" s="43"/>
      <c r="AI309" s="43"/>
      <c r="AJ309" s="43"/>
      <c r="AK309" s="43"/>
      <c r="AL309" s="43"/>
      <c r="AM309" s="43"/>
      <c r="AN309" s="43"/>
      <c r="AO309" s="43"/>
      <c r="AP309" s="42"/>
    </row>
    <row r="310" spans="1:42" s="12" customFormat="1" ht="12.75" hidden="1">
      <c r="A310" s="43"/>
      <c r="B310" s="43"/>
      <c r="C310" s="41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72"/>
      <c r="Y310" s="43"/>
      <c r="Z310" s="43"/>
      <c r="AA310" s="43"/>
      <c r="AB310" s="81"/>
      <c r="AC310" s="43"/>
      <c r="AD310" s="43"/>
      <c r="AE310" s="43"/>
      <c r="AF310" s="90"/>
      <c r="AG310" s="43"/>
      <c r="AH310" s="43"/>
      <c r="AI310" s="43"/>
      <c r="AJ310" s="43"/>
      <c r="AK310" s="43"/>
      <c r="AL310" s="43"/>
      <c r="AM310" s="43"/>
      <c r="AN310" s="43"/>
      <c r="AO310" s="43"/>
      <c r="AP310" s="42"/>
    </row>
    <row r="311" spans="1:42" s="12" customFormat="1" ht="12.75" hidden="1">
      <c r="A311" s="43"/>
      <c r="B311" s="43"/>
      <c r="C311" s="41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72"/>
      <c r="Y311" s="43"/>
      <c r="Z311" s="43"/>
      <c r="AA311" s="43"/>
      <c r="AB311" s="81"/>
      <c r="AC311" s="43"/>
      <c r="AD311" s="43"/>
      <c r="AE311" s="43"/>
      <c r="AF311" s="90"/>
      <c r="AG311" s="43"/>
      <c r="AH311" s="43"/>
      <c r="AI311" s="43"/>
      <c r="AJ311" s="43"/>
      <c r="AK311" s="43"/>
      <c r="AL311" s="43"/>
      <c r="AM311" s="43"/>
      <c r="AN311" s="43"/>
      <c r="AO311" s="43"/>
      <c r="AP311" s="42"/>
    </row>
    <row r="312" spans="1:42" s="12" customFormat="1" ht="12.75" hidden="1">
      <c r="A312" s="43"/>
      <c r="B312" s="43"/>
      <c r="C312" s="41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72"/>
      <c r="Y312" s="43"/>
      <c r="Z312" s="43"/>
      <c r="AA312" s="43"/>
      <c r="AB312" s="81"/>
      <c r="AC312" s="43"/>
      <c r="AD312" s="43"/>
      <c r="AE312" s="43"/>
      <c r="AF312" s="90"/>
      <c r="AG312" s="43"/>
      <c r="AH312" s="43"/>
      <c r="AI312" s="43"/>
      <c r="AJ312" s="43"/>
      <c r="AK312" s="43"/>
      <c r="AL312" s="43"/>
      <c r="AM312" s="43"/>
      <c r="AN312" s="43"/>
      <c r="AO312" s="43"/>
      <c r="AP312" s="42"/>
    </row>
    <row r="313" spans="1:42" s="12" customFormat="1" ht="12.75" hidden="1">
      <c r="A313" s="43"/>
      <c r="B313" s="43"/>
      <c r="C313" s="41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2"/>
      <c r="Y313" s="43"/>
      <c r="Z313" s="43"/>
      <c r="AA313" s="43"/>
      <c r="AB313" s="81"/>
      <c r="AC313" s="43"/>
      <c r="AD313" s="43"/>
      <c r="AE313" s="43"/>
      <c r="AF313" s="90"/>
      <c r="AG313" s="43"/>
      <c r="AH313" s="43"/>
      <c r="AI313" s="43"/>
      <c r="AJ313" s="43"/>
      <c r="AK313" s="43"/>
      <c r="AL313" s="43"/>
      <c r="AM313" s="43"/>
      <c r="AN313" s="43"/>
      <c r="AO313" s="43"/>
      <c r="AP313" s="42"/>
    </row>
    <row r="314" spans="1:42" s="12" customFormat="1" ht="12.75" hidden="1">
      <c r="A314" s="43"/>
      <c r="B314" s="43"/>
      <c r="C314" s="41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72"/>
      <c r="Y314" s="43"/>
      <c r="Z314" s="43"/>
      <c r="AA314" s="43"/>
      <c r="AB314" s="81"/>
      <c r="AC314" s="43"/>
      <c r="AD314" s="43"/>
      <c r="AE314" s="43"/>
      <c r="AF314" s="90"/>
      <c r="AG314" s="43"/>
      <c r="AH314" s="43"/>
      <c r="AI314" s="43"/>
      <c r="AJ314" s="43"/>
      <c r="AK314" s="43"/>
      <c r="AL314" s="43"/>
      <c r="AM314" s="43"/>
      <c r="AN314" s="43"/>
      <c r="AO314" s="43"/>
      <c r="AP314" s="42"/>
    </row>
    <row r="315" spans="1:42" s="12" customFormat="1" ht="12.75" hidden="1">
      <c r="A315" s="43"/>
      <c r="B315" s="43"/>
      <c r="C315" s="41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72"/>
      <c r="Y315" s="43"/>
      <c r="Z315" s="43"/>
      <c r="AA315" s="43"/>
      <c r="AB315" s="81"/>
      <c r="AC315" s="43"/>
      <c r="AD315" s="43"/>
      <c r="AE315" s="43"/>
      <c r="AF315" s="90"/>
      <c r="AG315" s="43"/>
      <c r="AH315" s="43"/>
      <c r="AI315" s="43"/>
      <c r="AJ315" s="43"/>
      <c r="AK315" s="43"/>
      <c r="AL315" s="43"/>
      <c r="AM315" s="43"/>
      <c r="AN315" s="43"/>
      <c r="AO315" s="43"/>
      <c r="AP315" s="42"/>
    </row>
    <row r="316" spans="1:42" s="12" customFormat="1" ht="12.75" hidden="1">
      <c r="A316" s="43"/>
      <c r="B316" s="43"/>
      <c r="C316" s="41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72"/>
      <c r="Y316" s="43"/>
      <c r="Z316" s="43"/>
      <c r="AA316" s="43"/>
      <c r="AB316" s="81"/>
      <c r="AC316" s="43"/>
      <c r="AD316" s="43"/>
      <c r="AE316" s="43"/>
      <c r="AF316" s="90"/>
      <c r="AG316" s="43"/>
      <c r="AH316" s="43"/>
      <c r="AI316" s="43"/>
      <c r="AJ316" s="43"/>
      <c r="AK316" s="43"/>
      <c r="AL316" s="43"/>
      <c r="AM316" s="43"/>
      <c r="AN316" s="43"/>
      <c r="AO316" s="43"/>
      <c r="AP316" s="42"/>
    </row>
    <row r="317" spans="1:42" s="12" customFormat="1" ht="12.75" hidden="1">
      <c r="A317" s="43"/>
      <c r="B317" s="43"/>
      <c r="C317" s="41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72"/>
      <c r="Y317" s="43"/>
      <c r="Z317" s="43"/>
      <c r="AA317" s="43"/>
      <c r="AB317" s="81"/>
      <c r="AC317" s="43"/>
      <c r="AD317" s="43"/>
      <c r="AE317" s="43"/>
      <c r="AF317" s="90"/>
      <c r="AG317" s="43"/>
      <c r="AH317" s="43"/>
      <c r="AI317" s="43"/>
      <c r="AJ317" s="43"/>
      <c r="AK317" s="43"/>
      <c r="AL317" s="43"/>
      <c r="AM317" s="43"/>
      <c r="AN317" s="43"/>
      <c r="AO317" s="43"/>
      <c r="AP317" s="42"/>
    </row>
    <row r="318" spans="1:42" s="12" customFormat="1" ht="12.75" hidden="1">
      <c r="A318" s="43"/>
      <c r="B318" s="43"/>
      <c r="C318" s="41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72"/>
      <c r="Y318" s="43"/>
      <c r="Z318" s="43"/>
      <c r="AA318" s="43"/>
      <c r="AB318" s="81"/>
      <c r="AC318" s="43"/>
      <c r="AD318" s="43"/>
      <c r="AE318" s="43"/>
      <c r="AF318" s="90"/>
      <c r="AG318" s="43"/>
      <c r="AH318" s="43"/>
      <c r="AI318" s="43"/>
      <c r="AJ318" s="43"/>
      <c r="AK318" s="43"/>
      <c r="AL318" s="43"/>
      <c r="AM318" s="43"/>
      <c r="AN318" s="43"/>
      <c r="AO318" s="43"/>
      <c r="AP318" s="42"/>
    </row>
    <row r="319" spans="1:42" s="12" customFormat="1" ht="12.75" hidden="1">
      <c r="A319" s="43"/>
      <c r="B319" s="43"/>
      <c r="C319" s="41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72"/>
      <c r="Y319" s="43"/>
      <c r="Z319" s="43"/>
      <c r="AA319" s="43"/>
      <c r="AB319" s="81"/>
      <c r="AC319" s="43"/>
      <c r="AD319" s="43"/>
      <c r="AE319" s="43"/>
      <c r="AF319" s="90"/>
      <c r="AG319" s="43"/>
      <c r="AH319" s="43"/>
      <c r="AI319" s="43"/>
      <c r="AJ319" s="43"/>
      <c r="AK319" s="43"/>
      <c r="AL319" s="43"/>
      <c r="AM319" s="43"/>
      <c r="AN319" s="43"/>
      <c r="AO319" s="43"/>
      <c r="AP319" s="42"/>
    </row>
    <row r="320" spans="1:42" s="12" customFormat="1" ht="12.75" hidden="1">
      <c r="A320" s="43"/>
      <c r="B320" s="43"/>
      <c r="C320" s="41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72"/>
      <c r="Y320" s="43"/>
      <c r="Z320" s="43"/>
      <c r="AA320" s="43"/>
      <c r="AB320" s="81"/>
      <c r="AC320" s="43"/>
      <c r="AD320" s="43"/>
      <c r="AE320" s="43"/>
      <c r="AF320" s="90"/>
      <c r="AG320" s="43"/>
      <c r="AH320" s="43"/>
      <c r="AI320" s="43"/>
      <c r="AJ320" s="43"/>
      <c r="AK320" s="43"/>
      <c r="AL320" s="43"/>
      <c r="AM320" s="43"/>
      <c r="AN320" s="43"/>
      <c r="AO320" s="43"/>
      <c r="AP320" s="42"/>
    </row>
    <row r="321" spans="1:42" s="12" customFormat="1" ht="12.75" hidden="1">
      <c r="A321" s="43"/>
      <c r="B321" s="43"/>
      <c r="C321" s="41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72"/>
      <c r="Y321" s="43"/>
      <c r="Z321" s="43"/>
      <c r="AA321" s="43"/>
      <c r="AB321" s="81"/>
      <c r="AC321" s="43"/>
      <c r="AD321" s="43"/>
      <c r="AE321" s="43"/>
      <c r="AF321" s="90"/>
      <c r="AG321" s="43"/>
      <c r="AH321" s="43"/>
      <c r="AI321" s="43"/>
      <c r="AJ321" s="43"/>
      <c r="AK321" s="43"/>
      <c r="AL321" s="43"/>
      <c r="AM321" s="43"/>
      <c r="AN321" s="43"/>
      <c r="AO321" s="43"/>
      <c r="AP321" s="42"/>
    </row>
    <row r="322" spans="1:42" s="12" customFormat="1" ht="12.75" hidden="1">
      <c r="A322" s="43"/>
      <c r="B322" s="43"/>
      <c r="C322" s="41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72"/>
      <c r="Y322" s="43"/>
      <c r="Z322" s="43"/>
      <c r="AA322" s="43"/>
      <c r="AB322" s="81"/>
      <c r="AC322" s="43"/>
      <c r="AD322" s="43"/>
      <c r="AE322" s="43"/>
      <c r="AF322" s="90"/>
      <c r="AG322" s="43"/>
      <c r="AH322" s="43"/>
      <c r="AI322" s="43"/>
      <c r="AJ322" s="43"/>
      <c r="AK322" s="43"/>
      <c r="AL322" s="43"/>
      <c r="AM322" s="43"/>
      <c r="AN322" s="43"/>
      <c r="AO322" s="43"/>
      <c r="AP322" s="42"/>
    </row>
    <row r="323" spans="1:42" s="12" customFormat="1" ht="12.75" hidden="1">
      <c r="A323" s="43"/>
      <c r="B323" s="43"/>
      <c r="C323" s="41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72"/>
      <c r="Y323" s="43"/>
      <c r="Z323" s="43"/>
      <c r="AA323" s="43"/>
      <c r="AB323" s="81"/>
      <c r="AC323" s="43"/>
      <c r="AD323" s="43"/>
      <c r="AE323" s="43"/>
      <c r="AF323" s="90"/>
      <c r="AG323" s="43"/>
      <c r="AH323" s="43"/>
      <c r="AI323" s="43"/>
      <c r="AJ323" s="43"/>
      <c r="AK323" s="43"/>
      <c r="AL323" s="43"/>
      <c r="AM323" s="43"/>
      <c r="AN323" s="43"/>
      <c r="AO323" s="43"/>
      <c r="AP323" s="42"/>
    </row>
    <row r="324" spans="1:42" s="12" customFormat="1" ht="12.75" hidden="1">
      <c r="A324" s="43"/>
      <c r="B324" s="43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72"/>
      <c r="Y324" s="43"/>
      <c r="Z324" s="43"/>
      <c r="AA324" s="43"/>
      <c r="AB324" s="81"/>
      <c r="AC324" s="43"/>
      <c r="AD324" s="43"/>
      <c r="AE324" s="43"/>
      <c r="AF324" s="90"/>
      <c r="AG324" s="43"/>
      <c r="AH324" s="43"/>
      <c r="AI324" s="43"/>
      <c r="AJ324" s="43"/>
      <c r="AK324" s="43"/>
      <c r="AL324" s="43"/>
      <c r="AM324" s="43"/>
      <c r="AN324" s="43"/>
      <c r="AO324" s="43"/>
      <c r="AP324" s="42"/>
    </row>
    <row r="325" spans="1:42" s="12" customFormat="1" ht="12.75" hidden="1">
      <c r="A325" s="43"/>
      <c r="B325" s="43"/>
      <c r="C325" s="41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72"/>
      <c r="Y325" s="43"/>
      <c r="Z325" s="43"/>
      <c r="AA325" s="43"/>
      <c r="AB325" s="81"/>
      <c r="AC325" s="43"/>
      <c r="AD325" s="43"/>
      <c r="AE325" s="43"/>
      <c r="AF325" s="90"/>
      <c r="AG325" s="43"/>
      <c r="AH325" s="43"/>
      <c r="AI325" s="43"/>
      <c r="AJ325" s="43"/>
      <c r="AK325" s="43"/>
      <c r="AL325" s="43"/>
      <c r="AM325" s="43"/>
      <c r="AN325" s="43"/>
      <c r="AO325" s="43"/>
      <c r="AP325" s="42"/>
    </row>
    <row r="326" spans="1:42" s="12" customFormat="1" ht="12.75" hidden="1">
      <c r="A326" s="43"/>
      <c r="B326" s="43"/>
      <c r="C326" s="41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72"/>
      <c r="Y326" s="43"/>
      <c r="Z326" s="43"/>
      <c r="AA326" s="43"/>
      <c r="AB326" s="81"/>
      <c r="AC326" s="43"/>
      <c r="AD326" s="43"/>
      <c r="AE326" s="43"/>
      <c r="AF326" s="90"/>
      <c r="AG326" s="43"/>
      <c r="AH326" s="43"/>
      <c r="AI326" s="43"/>
      <c r="AJ326" s="43"/>
      <c r="AK326" s="43"/>
      <c r="AL326" s="43"/>
      <c r="AM326" s="43"/>
      <c r="AN326" s="43"/>
      <c r="AO326" s="43"/>
      <c r="AP326" s="42"/>
    </row>
    <row r="327" spans="1:42" s="12" customFormat="1" ht="12.75" hidden="1">
      <c r="A327" s="43"/>
      <c r="B327" s="43"/>
      <c r="C327" s="41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72"/>
      <c r="Y327" s="43"/>
      <c r="Z327" s="43"/>
      <c r="AA327" s="43"/>
      <c r="AB327" s="81"/>
      <c r="AC327" s="43"/>
      <c r="AD327" s="43"/>
      <c r="AE327" s="43"/>
      <c r="AF327" s="90"/>
      <c r="AG327" s="43"/>
      <c r="AH327" s="43"/>
      <c r="AI327" s="43"/>
      <c r="AJ327" s="43"/>
      <c r="AK327" s="43"/>
      <c r="AL327" s="43"/>
      <c r="AM327" s="43"/>
      <c r="AN327" s="43"/>
      <c r="AO327" s="43"/>
      <c r="AP327" s="42"/>
    </row>
    <row r="328" spans="1:42" s="12" customFormat="1" ht="12.75" hidden="1">
      <c r="A328" s="43"/>
      <c r="B328" s="43"/>
      <c r="C328" s="41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72"/>
      <c r="Y328" s="43"/>
      <c r="Z328" s="43"/>
      <c r="AA328" s="43"/>
      <c r="AB328" s="81"/>
      <c r="AC328" s="43"/>
      <c r="AD328" s="43"/>
      <c r="AE328" s="43"/>
      <c r="AF328" s="90"/>
      <c r="AG328" s="43"/>
      <c r="AH328" s="43"/>
      <c r="AI328" s="43"/>
      <c r="AJ328" s="43"/>
      <c r="AK328" s="43"/>
      <c r="AL328" s="43"/>
      <c r="AM328" s="43"/>
      <c r="AN328" s="43"/>
      <c r="AO328" s="43"/>
      <c r="AP328" s="42"/>
    </row>
    <row r="329" spans="1:42" s="12" customFormat="1" ht="12.75" hidden="1">
      <c r="A329" s="43"/>
      <c r="B329" s="43"/>
      <c r="C329" s="41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72"/>
      <c r="Y329" s="43"/>
      <c r="Z329" s="43"/>
      <c r="AA329" s="43"/>
      <c r="AB329" s="81"/>
      <c r="AC329" s="43"/>
      <c r="AD329" s="43"/>
      <c r="AE329" s="43"/>
      <c r="AF329" s="90"/>
      <c r="AG329" s="43"/>
      <c r="AH329" s="43"/>
      <c r="AI329" s="43"/>
      <c r="AJ329" s="43"/>
      <c r="AK329" s="43"/>
      <c r="AL329" s="43"/>
      <c r="AM329" s="43"/>
      <c r="AN329" s="43"/>
      <c r="AO329" s="43"/>
      <c r="AP329" s="42"/>
    </row>
    <row r="330" spans="1:42" s="12" customFormat="1" ht="12.75" hidden="1">
      <c r="A330" s="43"/>
      <c r="B330" s="43"/>
      <c r="C330" s="41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72"/>
      <c r="Y330" s="43"/>
      <c r="Z330" s="43"/>
      <c r="AA330" s="43"/>
      <c r="AB330" s="81"/>
      <c r="AC330" s="43"/>
      <c r="AD330" s="43"/>
      <c r="AE330" s="43"/>
      <c r="AF330" s="90"/>
      <c r="AG330" s="43"/>
      <c r="AH330" s="43"/>
      <c r="AI330" s="43"/>
      <c r="AJ330" s="43"/>
      <c r="AK330" s="43"/>
      <c r="AL330" s="43"/>
      <c r="AM330" s="43"/>
      <c r="AN330" s="43"/>
      <c r="AO330" s="43"/>
      <c r="AP330" s="42"/>
    </row>
    <row r="331" spans="1:42" s="12" customFormat="1" ht="12.75" hidden="1">
      <c r="A331" s="106" t="s">
        <v>71</v>
      </c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43"/>
      <c r="AP331" s="42"/>
    </row>
    <row r="332" spans="1:42" s="12" customFormat="1" ht="12.75" hidden="1">
      <c r="A332" s="43"/>
      <c r="B332" s="43"/>
      <c r="C332" s="41" t="s">
        <v>6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72"/>
      <c r="Y332" s="43"/>
      <c r="Z332" s="43"/>
      <c r="AA332" s="43"/>
      <c r="AB332" s="81"/>
      <c r="AC332" s="43"/>
      <c r="AD332" s="43"/>
      <c r="AE332" s="43"/>
      <c r="AF332" s="90"/>
      <c r="AG332" s="43"/>
      <c r="AH332" s="43"/>
      <c r="AI332" s="43"/>
      <c r="AJ332" s="43"/>
      <c r="AK332" s="43"/>
      <c r="AL332" s="43"/>
      <c r="AM332" s="43"/>
      <c r="AN332" s="43"/>
      <c r="AO332" s="43"/>
      <c r="AP332" s="42"/>
    </row>
    <row r="333" spans="1:42" s="12" customFormat="1" ht="12.75" hidden="1">
      <c r="A333" s="43"/>
      <c r="B333" s="43"/>
      <c r="C333" s="41" t="s">
        <v>7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72"/>
      <c r="Y333" s="43"/>
      <c r="Z333" s="43"/>
      <c r="AA333" s="43"/>
      <c r="AB333" s="81"/>
      <c r="AC333" s="43"/>
      <c r="AD333" s="43"/>
      <c r="AE333" s="43"/>
      <c r="AF333" s="90"/>
      <c r="AG333" s="43"/>
      <c r="AH333" s="43"/>
      <c r="AI333" s="43"/>
      <c r="AJ333" s="43"/>
      <c r="AK333" s="43"/>
      <c r="AL333" s="43"/>
      <c r="AM333" s="43"/>
      <c r="AN333" s="43"/>
      <c r="AO333" s="43"/>
      <c r="AP333" s="42"/>
    </row>
    <row r="334" spans="1:42" s="12" customFormat="1" ht="12.75" hidden="1">
      <c r="A334" s="43"/>
      <c r="B334" s="43"/>
      <c r="C334" s="41" t="s">
        <v>8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72"/>
      <c r="Y334" s="43"/>
      <c r="Z334" s="43"/>
      <c r="AA334" s="43"/>
      <c r="AB334" s="81"/>
      <c r="AC334" s="43"/>
      <c r="AD334" s="43"/>
      <c r="AE334" s="43"/>
      <c r="AF334" s="90"/>
      <c r="AG334" s="43"/>
      <c r="AH334" s="43"/>
      <c r="AI334" s="43"/>
      <c r="AJ334" s="43"/>
      <c r="AK334" s="43"/>
      <c r="AL334" s="43"/>
      <c r="AM334" s="43"/>
      <c r="AN334" s="43"/>
      <c r="AO334" s="43"/>
      <c r="AP334" s="42"/>
    </row>
    <row r="335" spans="1:42" s="12" customFormat="1" ht="12.75" hidden="1">
      <c r="A335" s="43"/>
      <c r="B335" s="43"/>
      <c r="C335" s="41" t="s">
        <v>9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72"/>
      <c r="Y335" s="43"/>
      <c r="Z335" s="43"/>
      <c r="AA335" s="43"/>
      <c r="AB335" s="81"/>
      <c r="AC335" s="43"/>
      <c r="AD335" s="43"/>
      <c r="AE335" s="43"/>
      <c r="AF335" s="90"/>
      <c r="AG335" s="43"/>
      <c r="AH335" s="43"/>
      <c r="AI335" s="43"/>
      <c r="AJ335" s="43"/>
      <c r="AK335" s="43"/>
      <c r="AL335" s="43"/>
      <c r="AM335" s="43"/>
      <c r="AN335" s="43"/>
      <c r="AO335" s="43"/>
      <c r="AP335" s="42"/>
    </row>
    <row r="336" spans="1:42" s="12" customFormat="1" ht="12.75" hidden="1">
      <c r="A336" s="43"/>
      <c r="B336" s="43"/>
      <c r="C336" s="41" t="s">
        <v>10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72"/>
      <c r="Y336" s="43"/>
      <c r="Z336" s="43"/>
      <c r="AA336" s="43"/>
      <c r="AB336" s="81"/>
      <c r="AC336" s="43"/>
      <c r="AD336" s="43"/>
      <c r="AE336" s="43"/>
      <c r="AF336" s="90"/>
      <c r="AG336" s="43"/>
      <c r="AH336" s="43"/>
      <c r="AI336" s="43"/>
      <c r="AJ336" s="43"/>
      <c r="AK336" s="43"/>
      <c r="AL336" s="43"/>
      <c r="AM336" s="43"/>
      <c r="AN336" s="43"/>
      <c r="AO336" s="43"/>
      <c r="AP336" s="42"/>
    </row>
    <row r="337" spans="1:42" s="12" customFormat="1" ht="12.75" hidden="1">
      <c r="A337" s="43"/>
      <c r="B337" s="43"/>
      <c r="C337" s="41" t="s">
        <v>11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72"/>
      <c r="Y337" s="43"/>
      <c r="Z337" s="43"/>
      <c r="AA337" s="43"/>
      <c r="AB337" s="81"/>
      <c r="AC337" s="43"/>
      <c r="AD337" s="43"/>
      <c r="AE337" s="43"/>
      <c r="AF337" s="90"/>
      <c r="AG337" s="43"/>
      <c r="AH337" s="43"/>
      <c r="AI337" s="43"/>
      <c r="AJ337" s="43"/>
      <c r="AK337" s="43"/>
      <c r="AL337" s="43"/>
      <c r="AM337" s="43"/>
      <c r="AN337" s="43"/>
      <c r="AO337" s="43"/>
      <c r="AP337" s="42"/>
    </row>
    <row r="338" spans="1:42" s="12" customFormat="1" ht="12.75" hidden="1">
      <c r="A338" s="43"/>
      <c r="B338" s="43"/>
      <c r="C338" s="41" t="s">
        <v>12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72"/>
      <c r="Y338" s="43"/>
      <c r="Z338" s="43"/>
      <c r="AA338" s="43"/>
      <c r="AB338" s="81"/>
      <c r="AC338" s="43"/>
      <c r="AD338" s="43"/>
      <c r="AE338" s="43"/>
      <c r="AF338" s="90"/>
      <c r="AG338" s="43"/>
      <c r="AH338" s="43"/>
      <c r="AI338" s="43"/>
      <c r="AJ338" s="43"/>
      <c r="AK338" s="43"/>
      <c r="AL338" s="43"/>
      <c r="AM338" s="43"/>
      <c r="AN338" s="43"/>
      <c r="AO338" s="43"/>
      <c r="AP338" s="42"/>
    </row>
    <row r="339" spans="1:42" s="12" customFormat="1" ht="12.75" hidden="1">
      <c r="A339" s="43"/>
      <c r="B339" s="43"/>
      <c r="C339" s="41" t="s">
        <v>13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72"/>
      <c r="Y339" s="43"/>
      <c r="Z339" s="43"/>
      <c r="AA339" s="43"/>
      <c r="AB339" s="81"/>
      <c r="AC339" s="43"/>
      <c r="AD339" s="43"/>
      <c r="AE339" s="43"/>
      <c r="AF339" s="90"/>
      <c r="AG339" s="43"/>
      <c r="AH339" s="43"/>
      <c r="AI339" s="43"/>
      <c r="AJ339" s="43"/>
      <c r="AK339" s="43"/>
      <c r="AL339" s="43"/>
      <c r="AM339" s="43"/>
      <c r="AN339" s="43"/>
      <c r="AO339" s="43"/>
      <c r="AP339" s="42"/>
    </row>
    <row r="340" spans="1:42" s="12" customFormat="1" ht="12.75" hidden="1">
      <c r="A340" s="43"/>
      <c r="B340" s="43"/>
      <c r="C340" s="41" t="s">
        <v>14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72"/>
      <c r="Y340" s="43"/>
      <c r="Z340" s="43"/>
      <c r="AA340" s="43"/>
      <c r="AB340" s="81"/>
      <c r="AC340" s="43"/>
      <c r="AD340" s="43"/>
      <c r="AE340" s="43"/>
      <c r="AF340" s="90"/>
      <c r="AG340" s="43"/>
      <c r="AH340" s="43"/>
      <c r="AI340" s="43"/>
      <c r="AJ340" s="43"/>
      <c r="AK340" s="43"/>
      <c r="AL340" s="43"/>
      <c r="AM340" s="43"/>
      <c r="AN340" s="43"/>
      <c r="AO340" s="43"/>
      <c r="AP340" s="42"/>
    </row>
    <row r="341" spans="1:42" s="12" customFormat="1" ht="12.75" hidden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72"/>
      <c r="Y341" s="43"/>
      <c r="Z341" s="43"/>
      <c r="AA341" s="43"/>
      <c r="AB341" s="81"/>
      <c r="AC341" s="43"/>
      <c r="AD341" s="43"/>
      <c r="AE341" s="43"/>
      <c r="AF341" s="90"/>
      <c r="AG341" s="43"/>
      <c r="AH341" s="43"/>
      <c r="AI341" s="43"/>
      <c r="AJ341" s="43"/>
      <c r="AK341" s="43"/>
      <c r="AL341" s="43"/>
      <c r="AM341" s="43"/>
      <c r="AN341" s="43"/>
      <c r="AO341" s="43"/>
      <c r="AP341" s="42"/>
    </row>
    <row r="342" spans="1:42" s="12" customFormat="1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72"/>
      <c r="Y342" s="43"/>
      <c r="Z342" s="43"/>
      <c r="AA342" s="43"/>
      <c r="AB342" s="81"/>
      <c r="AC342" s="43"/>
      <c r="AD342" s="43"/>
      <c r="AE342" s="43"/>
      <c r="AF342" s="90"/>
      <c r="AG342" s="43"/>
      <c r="AH342" s="43"/>
      <c r="AI342" s="43"/>
      <c r="AJ342" s="43"/>
      <c r="AK342" s="43"/>
      <c r="AL342" s="43"/>
      <c r="AM342" s="43"/>
      <c r="AN342" s="43"/>
      <c r="AO342" s="43"/>
      <c r="AP342" s="42"/>
    </row>
    <row r="343" spans="1:41" s="33" customFormat="1" ht="12.75">
      <c r="A343" s="35"/>
      <c r="B343" s="35"/>
      <c r="C343" s="34" t="s">
        <v>6</v>
      </c>
      <c r="D343" s="35">
        <f>D32+D21+D32+D43+D54+D65+D76+D87+D98+D109+D120+D131+D142+D153+D164+D175+D186+D197+D208+D219+D230+D241+D252+D263+D274+D285+D296</f>
        <v>511</v>
      </c>
      <c r="E343" s="35">
        <f>E32+E21+E32+E43+E54+E65+E76+E87+E98+E109+E120+E131+E142+E153+E164+E175+E186+E197+E208+E219+E230+E241+E252+E263+E274+E285+E296</f>
        <v>484</v>
      </c>
      <c r="F343" s="35">
        <f>F32+F21+F32+F43+F54+F65+F76+F87+F98+F109+F120+F131+F142+F153+F164+F175+F186+F197+F208+F219+F230+F241+F252+F263+F274+F285+F296+F332</f>
        <v>5916</v>
      </c>
      <c r="G343" s="35">
        <f>G32+G21+G32+G43+G54+G65+G76+G87+G98+G109+G120+G131+G142+G153+G164+G175+G186+G197+G208+G219+G230+G241+G252+G263+G274+G285+G296+G332</f>
        <v>5599</v>
      </c>
      <c r="H343" s="35">
        <f>H10+H21+H32+H43+H54+H65+H76+H87+H98+H109+H120+H131+H142+H153+H164+H175+H186+H197+H208+H219+H230+H241+H252+H263+H274+H285+H296+H332</f>
        <v>0</v>
      </c>
      <c r="I343" s="35">
        <f>I10+I21+I32+I43+I54+I65+I76+I87+I98+I109+I120+I131+M142+I153+I164+I175+I186+I197+I208+I219+I230+I241+I252+I263+I274+I285+I296+I332</f>
        <v>0</v>
      </c>
      <c r="J343" s="35">
        <f>J10+J21+J32+J43+J54+J65+J76+J87+J98+J109+J120+J131+N142+J153+J164+J175+J186+J197+J208+J219+J230+J241+J252+J263+J274+J285+J296+J332</f>
        <v>0</v>
      </c>
      <c r="K343" s="35">
        <f>K10+K21+K32+K43+K54+K65+K76+K87+K98+K109+K120+K131+O142+K153+K164+K175+K186+K197+K208+K219+K230+K241+K252+K263+K274+K285+K296</f>
        <v>0</v>
      </c>
      <c r="L343" s="35">
        <f>L10+L21+L32+L43+L54+L65+L76+L87+L98+L109+L120+L131+P142+L153+L164+L175+L186+L197+L208+L219+L230+L241+L252+L263+L274+L285+L296</f>
        <v>135</v>
      </c>
      <c r="M343" s="35">
        <f>M10+M21+M32+M43+M54+M65+M76+M87+M98+M109+M120+M131+Q142+M153+M164+M175+M186+M197+M208+M219+M230+M241+M252+M263+M274+M285+M296+M332</f>
        <v>119</v>
      </c>
      <c r="N343" s="35">
        <f>N10+N21+N32+N43+N54+N65+N76+N87+N98+N109+N120+N131+R142+N153+N164+N175+N186+N197+N208+N219+N230+N241+N252+N263+N274+N285+N296+N332</f>
        <v>1359</v>
      </c>
      <c r="O343" s="35">
        <f>O10+O21+O32+O43+O54+O65+O76+O87+O98+O109+O120+O131+S142+O153+O164+O175+O186+O197+O208+O219+O230+O241+O252+O263+O274+O285+O296</f>
        <v>1191</v>
      </c>
      <c r="P343" s="35">
        <f>P10+P21+P32+P43+P54+P65+P76+P87+P98+P109+P120+P131+P142+P153+P164+P175+P186+P197+P208+P219+P230+P241+P252+P263+P274+P285+P296</f>
        <v>41</v>
      </c>
      <c r="Q343" s="35">
        <f>Q10+Q21+Q32+Q43+Q54+Q65+Q76+Q87+Q98+Q109+Q120+Q131+Q142+Q153+Q164+Q175+Q186+Q197+Q208+Q219+Q230+Q241+Q252+Q263+Q274+Q285+Q296+Q332</f>
        <v>30</v>
      </c>
      <c r="R343" s="35">
        <f>R10+R21+R32+R43+R54+R65+R76+R87+R98+R109+R120+R131+R142+R153+R164+R175+R186+R197+R208+R219+R230+R241+R252+R263+R274+R285+R296+R332</f>
        <v>340</v>
      </c>
      <c r="S343" s="35">
        <f>S10+S21+S32+S43+S54+S65+S76+S87+S98+S109+S120+S131+S142+S153+S164+S175+S186+S197+S208+S219+S230+S241+S252+S263+S274+S285+S296</f>
        <v>261</v>
      </c>
      <c r="T343" s="35">
        <f aca="true" t="shared" si="170" ref="S343:T345">T10+T21+T32+T43+T54+T65+T76+T87+T98+T109+T120+T131+T142+T153+T164+T175+T186+T197+T208+T219+T230+T241+T252+T263+T274+T285+T296</f>
        <v>20</v>
      </c>
      <c r="U343" s="35">
        <f aca="true" t="shared" si="171" ref="U343:V350">U10+U21+U32+U43+U54+U65+U76+U87+U98+U109+U120+U131+U142+U153+U164+U175+U186+U197+U208+U219+U230+U241+U252+U263+U274+U285+U296+U332</f>
        <v>16</v>
      </c>
      <c r="V343" s="35">
        <f t="shared" si="171"/>
        <v>143</v>
      </c>
      <c r="W343" s="35">
        <f>W10+W21+W32+W43+W54+W65+W76+W87+W98+W109+W120+W131+W142+W153+W164+W175+W186+W197+W208+W219+W230+W241+W252+W263+W274+W285+W296</f>
        <v>122</v>
      </c>
      <c r="X343" s="74">
        <f>X10+X21+X32+X43+X54+X65+X76+X87+X98+X109+X120+X131+X142+X153+X164+X175+X186+X197+X208+X219+X230+X241+X252+X263+X274+X285+X296</f>
        <v>2</v>
      </c>
      <c r="Y343" s="35">
        <f aca="true" t="shared" si="172" ref="Y343:Z350">Y10+Y21+Y32+Y43+Y54+Y65+Y76+Y87+Y98+Y109+Y120+Y131+Y142+Y153+Y164+Y175+Y186+Y197+Y208+Y219+Y230+Y241+Y252+Y263+Y274+Y285+Y296+Y332</f>
        <v>2</v>
      </c>
      <c r="Z343" s="35">
        <f t="shared" si="172"/>
        <v>12</v>
      </c>
      <c r="AA343" s="35">
        <f aca="true" t="shared" si="173" ref="AA343:AB345">AA10+AA21+AA32+AA43+AA54+AA65+AA76+AA87+AA98+AA109+AA120+AA131+AA142+AA153+AA164+AA175+AA186+AA197+AA208+AA219+AA230+AA241+AA252+AA263+AA274+AA285+AA296</f>
        <v>12</v>
      </c>
      <c r="AB343" s="83">
        <f t="shared" si="173"/>
        <v>2</v>
      </c>
      <c r="AC343" s="35">
        <f aca="true" t="shared" si="174" ref="AC343:AD350">AC10+AC21+AC32+AC43+AC54+AC65+AC76+AC87+AC98+AC109+AC120+AC131+AC142+AC153+AC164+AC175+AC186+AC197+AC208+AC219+AC230+AC241+AC252+AC263+AC274+AC285+AC296+AC332</f>
        <v>2</v>
      </c>
      <c r="AD343" s="35">
        <f t="shared" si="174"/>
        <v>17</v>
      </c>
      <c r="AE343" s="35">
        <f aca="true" t="shared" si="175" ref="AE343:AF350">AE10+AE21+AE32+AE43+AE54+AE65+AE76+AE87+AE98+AE109+AE120+AE131+AE142+AE153+AE164+AE175+AE186+AE197+AE208+AE219+AE230+AE241+AE252+AE263+AE274+AE285+AE296</f>
        <v>17</v>
      </c>
      <c r="AF343" s="92">
        <f t="shared" si="175"/>
        <v>0</v>
      </c>
      <c r="AG343" s="35">
        <f aca="true" t="shared" si="176" ref="AG343:AG350">AG10+AG21+AG32+AG43+AG54+AG65+AG76+AG87+AG98+AG109+AG120+AG131+AG142+AG153+AG164+AG175+AG186+AG197+AG208+AG219+AG230+AH241+AG252+AG263+AG274+AG285+AG296</f>
        <v>0</v>
      </c>
      <c r="AH343" s="35">
        <f aca="true" t="shared" si="177" ref="AH343:AH350">AH10+AH21+AH32+AH43+AH54+AH65+AH76+AH87+AH98+AH109+AH120+AH131+AH142+AH153+AH164+AH175+AH186+AH197+AH208+AH219+AH230+AH241+AH252+AH263+AH274+AH285+AH296+AH332</f>
        <v>0</v>
      </c>
      <c r="AI343" s="35">
        <f aca="true" t="shared" si="178" ref="AI343:AM344">AI10+AI21+AI32+AI43+AI54+AI65+AI76+AI87+AI98+AI109+AI120+AI131+AI142+AI153+AI164+AI175+AI186+AI197+AI208+AI219+AI230+AI241+AI252+AI263+AI274+AI285+AI296</f>
        <v>0</v>
      </c>
      <c r="AJ343" s="35">
        <f t="shared" si="178"/>
        <v>200</v>
      </c>
      <c r="AK343" s="35">
        <f t="shared" si="178"/>
        <v>169</v>
      </c>
      <c r="AL343" s="35">
        <f t="shared" si="178"/>
        <v>1871</v>
      </c>
      <c r="AM343" s="35">
        <f t="shared" si="178"/>
        <v>1603</v>
      </c>
      <c r="AN343" s="46">
        <f aca="true" t="shared" si="179" ref="AN343:AN351">D343+AJ343</f>
        <v>711</v>
      </c>
      <c r="AO343" s="46">
        <f aca="true" t="shared" si="180" ref="AO343:AO351">F343+AL343</f>
        <v>7787</v>
      </c>
    </row>
    <row r="344" spans="1:41" s="33" customFormat="1" ht="12.75">
      <c r="A344" s="35"/>
      <c r="B344" s="35"/>
      <c r="C344" s="34" t="s">
        <v>7</v>
      </c>
      <c r="D344" s="35">
        <f aca="true" t="shared" si="181" ref="D344:G346">D11+D22+D33+D44+D55+D66+D77+D88+D99+D110+D121+D132+D143+D154+D165+D176+D187+D198+D209+D220+D231+D242+D253+D264+D275+D286+D297</f>
        <v>1</v>
      </c>
      <c r="E344" s="35">
        <f t="shared" si="181"/>
        <v>1</v>
      </c>
      <c r="F344" s="35">
        <f t="shared" si="181"/>
        <v>12</v>
      </c>
      <c r="G344" s="35">
        <f t="shared" si="181"/>
        <v>12</v>
      </c>
      <c r="H344" s="35">
        <f aca="true" t="shared" si="182" ref="H344:J345">H11+H22+H33+H44+H55+H66+H77+H88+H99+H110+H121+H132+H143+H154+H165+H176+H187+H198+H209+H220+H231+H242+H253+H264+H275+H286+H297+H333</f>
        <v>0</v>
      </c>
      <c r="I344" s="35">
        <f t="shared" si="182"/>
        <v>0</v>
      </c>
      <c r="J344" s="35">
        <f t="shared" si="182"/>
        <v>0</v>
      </c>
      <c r="K344" s="35">
        <f aca="true" t="shared" si="183" ref="K344:L346">K11+K22+K33+K44+K55+K66+K77+K88+K99+K110+K121+K132+K143+K154+K165+K176+K187+K198+K209+K220+K231+K242+K253+K264+K275+K286+K297</f>
        <v>0</v>
      </c>
      <c r="L344" s="35">
        <f t="shared" si="183"/>
        <v>7</v>
      </c>
      <c r="M344" s="35">
        <f>M11+M22+M33+M44+M55+M66+M77+M88+M99+M110+M121+M132+M143+M154+M165+M176+M187+M198+M209+M220+M231+M242+M253+M264+M275+M286+M297+M333</f>
        <v>6</v>
      </c>
      <c r="N344" s="35">
        <f>N11+N22+N33+N44+N55+N66+N77+N88+N99+N110+N121+N132+N143+N154+N165+N176+N187+N198+N209+N220+N231+N242+N253+N264+N275+N286+N297+N333</f>
        <v>60</v>
      </c>
      <c r="O344" s="35">
        <f>O11+O22+O33+O44+O55+O66+O77+O88+O99+O110+O121+O132+O143+O154+O165+O176+O187+O198+O209+O220+O231+O242+O253+O264+O275+O286+O297</f>
        <v>54</v>
      </c>
      <c r="P344" s="35">
        <f>P11+P22+P33+P44+P55+P66+P77+P88+P99+P110+P121+P132+P143+P154+P165+P176+P187+P198+P209+P220+P231+P242+P253+P264+P275+P286+P297</f>
        <v>4</v>
      </c>
      <c r="Q344" s="35">
        <f aca="true" t="shared" si="184" ref="Q344:R350">Q11+Q22+Q33+Q44+Q55+Q66+Q77+Q88+Q99+Q110+Q121+Q132+Q143+Q154+Q165+Q176+Q187+Q198+Q209+Q220+Q231+Q242+Q253+Q264+Q275+Q286+Q297+Q333</f>
        <v>3</v>
      </c>
      <c r="R344" s="35">
        <f t="shared" si="184"/>
        <v>31</v>
      </c>
      <c r="S344" s="35">
        <f t="shared" si="170"/>
        <v>23</v>
      </c>
      <c r="T344" s="35">
        <f t="shared" si="170"/>
        <v>0</v>
      </c>
      <c r="U344" s="35">
        <f t="shared" si="171"/>
        <v>0</v>
      </c>
      <c r="V344" s="35">
        <f t="shared" si="171"/>
        <v>0</v>
      </c>
      <c r="W344" s="35">
        <f>W11+W22+W33+W44+W55+W66+W77+W88+W99+W110+W121+W132+W143+W154+W165+W176+W187+W198+W209+W220+W231+W242+W253+W264+W275+W286+W297</f>
        <v>0</v>
      </c>
      <c r="X344" s="74">
        <f>X11+X22+X33+X44+X55+X66+X77+X88+X99+X110+X121+X132+X143+X154+X165+X176+X187+X198+X209+X220+X231+X242+X253+X264+X275+X286+X297</f>
        <v>0</v>
      </c>
      <c r="Y344" s="35">
        <f t="shared" si="172"/>
        <v>0</v>
      </c>
      <c r="Z344" s="35">
        <f t="shared" si="172"/>
        <v>0</v>
      </c>
      <c r="AA344" s="35">
        <f t="shared" si="173"/>
        <v>0</v>
      </c>
      <c r="AB344" s="83">
        <f t="shared" si="173"/>
        <v>0</v>
      </c>
      <c r="AC344" s="35">
        <f t="shared" si="174"/>
        <v>0</v>
      </c>
      <c r="AD344" s="35">
        <f t="shared" si="174"/>
        <v>0</v>
      </c>
      <c r="AE344" s="35">
        <f t="shared" si="175"/>
        <v>0</v>
      </c>
      <c r="AF344" s="92">
        <f t="shared" si="175"/>
        <v>0</v>
      </c>
      <c r="AG344" s="35">
        <f t="shared" si="176"/>
        <v>0</v>
      </c>
      <c r="AH344" s="35">
        <f t="shared" si="177"/>
        <v>0</v>
      </c>
      <c r="AI344" s="35">
        <f t="shared" si="178"/>
        <v>0</v>
      </c>
      <c r="AJ344" s="35">
        <f>AJ11+AJ22+AJ33+AJ44+AJ55+AJ66+AJ77+AJ88+AJ99+AJ110+AJ121+AJ132+AJ143+AJ154+AJ165+AJ176+AJ187+AJ198+AJ209+AJ220+AJ231+AJ242+AJ253+AJ264+AJ275+AJ286+AJ297</f>
        <v>11</v>
      </c>
      <c r="AK344" s="35">
        <f t="shared" si="178"/>
        <v>9</v>
      </c>
      <c r="AL344" s="35">
        <f t="shared" si="178"/>
        <v>91</v>
      </c>
      <c r="AM344" s="35">
        <f t="shared" si="178"/>
        <v>77</v>
      </c>
      <c r="AN344" s="46">
        <f t="shared" si="179"/>
        <v>12</v>
      </c>
      <c r="AO344" s="46">
        <f t="shared" si="180"/>
        <v>103</v>
      </c>
    </row>
    <row r="345" spans="1:41" s="33" customFormat="1" ht="12.75">
      <c r="A345" s="35"/>
      <c r="B345" s="35"/>
      <c r="C345" s="34" t="s">
        <v>8</v>
      </c>
      <c r="D345" s="35">
        <f t="shared" si="181"/>
        <v>0</v>
      </c>
      <c r="E345" s="35">
        <f t="shared" si="181"/>
        <v>0</v>
      </c>
      <c r="F345" s="35">
        <f t="shared" si="181"/>
        <v>0</v>
      </c>
      <c r="G345" s="35">
        <f t="shared" si="181"/>
        <v>0</v>
      </c>
      <c r="H345" s="35">
        <f t="shared" si="182"/>
        <v>2</v>
      </c>
      <c r="I345" s="35">
        <f t="shared" si="182"/>
        <v>1</v>
      </c>
      <c r="J345" s="35">
        <f t="shared" si="182"/>
        <v>20</v>
      </c>
      <c r="K345" s="35">
        <f t="shared" si="183"/>
        <v>16</v>
      </c>
      <c r="L345" s="35">
        <f t="shared" si="183"/>
        <v>22</v>
      </c>
      <c r="M345" s="35">
        <f>M12+M23+M34+M45+M56+M67+M78+M89+M100+M111+M122+M133+M144+M155+M166+M177+M188+M199+M210+M221+M232+M243+M254+M265+M276+M287+M298+M334</f>
        <v>16</v>
      </c>
      <c r="N345" s="35">
        <f>N12+N23+N34+N45+N56+N67+N78+N89+N100+N111+N122+N133+N144+N155+N166+N177+N188+N199+N210+N221+N232+N243+N254+N265+N276+N287+N298+N334</f>
        <v>174</v>
      </c>
      <c r="O345" s="35">
        <f>O12+O23+O34+O45+O56+O67+O78+O89+O100+O111+O122+O133+O144+O155+O166+O177+O188+O199+O210+O221+O232+O243+O254+O265+O276+O287+O298</f>
        <v>113</v>
      </c>
      <c r="P345" s="35">
        <f>P12+P23+P34+P45+P56+P67+P78+P89+P100+P111+P122+P133+P144+P155+P166+P177+P188+P199+P210+P221+P232+P243+P254+P265+P276+P287+P298</f>
        <v>9</v>
      </c>
      <c r="Q345" s="35">
        <f t="shared" si="184"/>
        <v>4</v>
      </c>
      <c r="R345" s="35">
        <f t="shared" si="184"/>
        <v>59</v>
      </c>
      <c r="S345" s="35">
        <f>S12+S23+S34+S45+S56+S67+S78+S89+S100+S111+S122+S133+S144+S155+S166+S177+S188+S199+S210+S221+S232+S243+S254+S265+S276+S287+S298</f>
        <v>27</v>
      </c>
      <c r="T345" s="35">
        <f t="shared" si="170"/>
        <v>12</v>
      </c>
      <c r="U345" s="35">
        <f t="shared" si="171"/>
        <v>2</v>
      </c>
      <c r="V345" s="35">
        <f t="shared" si="171"/>
        <v>91</v>
      </c>
      <c r="W345" s="35">
        <f>W12+W23+W34+W45+W56+W67+W78+W89+W100+W111+W122+V133+W144+W155+W166+W177+W188+W199+W210+W221+W232+W243+W254+W265+W276+W287+W298</f>
        <v>14</v>
      </c>
      <c r="X345" s="74">
        <f>X12+X23+X34+X45+X56+X67+X78+X89+X100+X111+X122+W133+X144+X155+X166+X177+X188+X199+X210+X221+X232+X243+X254+X265+X276+X287+X298</f>
        <v>5</v>
      </c>
      <c r="Y345" s="35">
        <f t="shared" si="172"/>
        <v>2</v>
      </c>
      <c r="Z345" s="35">
        <f t="shared" si="172"/>
        <v>39</v>
      </c>
      <c r="AA345" s="35">
        <f t="shared" si="173"/>
        <v>17</v>
      </c>
      <c r="AB345" s="83">
        <f t="shared" si="173"/>
        <v>4</v>
      </c>
      <c r="AC345" s="35">
        <f t="shared" si="174"/>
        <v>3</v>
      </c>
      <c r="AD345" s="35">
        <f t="shared" si="174"/>
        <v>29</v>
      </c>
      <c r="AE345" s="35">
        <f t="shared" si="175"/>
        <v>23</v>
      </c>
      <c r="AF345" s="92">
        <f t="shared" si="175"/>
        <v>0</v>
      </c>
      <c r="AG345" s="35">
        <f t="shared" si="176"/>
        <v>0</v>
      </c>
      <c r="AH345" s="35">
        <f t="shared" si="177"/>
        <v>0</v>
      </c>
      <c r="AI345" s="35">
        <v>0</v>
      </c>
      <c r="AJ345" s="35">
        <f aca="true" t="shared" si="185" ref="AJ345:AM350">AJ12+AJ23+AJ34+AJ45+AJ56+AJ67+AJ78+AJ89+AJ100+AJ111+AJ122+AJ133+AJ144+AJ155+AJ166+AJ177+AJ188+AJ199+AJ210+AJ221+AJ232+AJ243+AJ254+AJ265+AJ276+AJ287+AJ298</f>
        <v>54</v>
      </c>
      <c r="AK345" s="35">
        <f t="shared" si="185"/>
        <v>28</v>
      </c>
      <c r="AL345" s="35">
        <f t="shared" si="185"/>
        <v>412</v>
      </c>
      <c r="AM345" s="35">
        <f t="shared" si="185"/>
        <v>210</v>
      </c>
      <c r="AN345" s="46">
        <f t="shared" si="179"/>
        <v>54</v>
      </c>
      <c r="AO345" s="46">
        <f t="shared" si="180"/>
        <v>412</v>
      </c>
    </row>
    <row r="346" spans="1:41" s="33" customFormat="1" ht="12.75">
      <c r="A346" s="35"/>
      <c r="B346" s="35"/>
      <c r="C346" s="34" t="s">
        <v>9</v>
      </c>
      <c r="D346" s="35">
        <f t="shared" si="181"/>
        <v>27</v>
      </c>
      <c r="E346" s="35">
        <f t="shared" si="181"/>
        <v>26</v>
      </c>
      <c r="F346" s="35">
        <f t="shared" si="181"/>
        <v>377</v>
      </c>
      <c r="G346" s="35">
        <f t="shared" si="181"/>
        <v>349</v>
      </c>
      <c r="H346" s="35">
        <f>H13+H24+H35+H46+H57+H68+H79+H90+H101+H112+H123+H134+H145+H156+H167+H178+H189+H200+H211+H222+H233+H244+H255+H266+H277+H288+H299</f>
        <v>0</v>
      </c>
      <c r="I346" s="35">
        <f>I13+I24+I35+I46+I57+I68+I79+I90+I101+I112+I123+I134+I145+I156+I167+I178+I189+I200+I211+I222+I233+I244+I255+I266+I277+I288+I299</f>
        <v>0</v>
      </c>
      <c r="J346" s="35">
        <f>J13+J24+J35+J46+J57+J68+J79+J90+J101+J112+J123+J134+J145+J156+J167+J178+J189+J200+J211+J222+J233+J244+J255+J266+J277+J288+J299</f>
        <v>0</v>
      </c>
      <c r="K346" s="35">
        <f t="shared" si="183"/>
        <v>0</v>
      </c>
      <c r="L346" s="35">
        <f t="shared" si="183"/>
        <v>32</v>
      </c>
      <c r="M346" s="35">
        <f>M13+M24+M35+M46+M57+M68+M79+M90+M101+M112+M123+M134+M145+M156+M167+M178+M189+M200+M211+M222+M233+M244+M255+M266+M277+M288+M299</f>
        <v>27</v>
      </c>
      <c r="N346" s="35">
        <f>N13+N24+N35+N46+N57+N68+N79+N90+N101+N112+N123+N134+N145+N156+N167+N178+N189+N200+N211+N222+N233+N244+N255+N266+N277+N288+N299</f>
        <v>282</v>
      </c>
      <c r="O346" s="35">
        <f>O13+O24+O35+O46+O57+O68+O79+O90+O101+O112+O123+O134+O145+O156+O167+O178+O189+O200+O211+O222+O233+P244+O255+O266+O277+O288+O300</f>
        <v>230</v>
      </c>
      <c r="P346" s="35">
        <f>P13+P24+P35+P46+P57+P68+P79+P90+P101+P112+P123+P134+P145+P156+P167+P178+P189+P200+P211+P222+P233+Q244+P255+P266+P277+P288+P299</f>
        <v>25</v>
      </c>
      <c r="Q346" s="35">
        <f t="shared" si="184"/>
        <v>21</v>
      </c>
      <c r="R346" s="35">
        <f t="shared" si="184"/>
        <v>189</v>
      </c>
      <c r="S346" s="35">
        <f>S13+S24+S35+S46+S57+S68+S79+S90+S101+S112+S123+S134+S145+S156+S167+S178+S189+S200+S211+S222+S233+S244+S255+S266+S277+S288+S299</f>
        <v>168</v>
      </c>
      <c r="T346" s="35">
        <f>T13+T24+T35+T46+X57+T68+T79+T90+T101+T112+T123+T134+T145+T156+T167+T178+T189+T200+T211+T222+T233+T244+T255+T266+T277+T288+T299</f>
        <v>7</v>
      </c>
      <c r="U346" s="35">
        <f t="shared" si="171"/>
        <v>5</v>
      </c>
      <c r="V346" s="35">
        <f t="shared" si="171"/>
        <v>61</v>
      </c>
      <c r="W346" s="35">
        <f>W13+W24+W35+W46+AA57+W68+W79+W90+W101+W112+W123+W134+W145+W156+W167+W178+W189+W200+W211+W222+W233+W244+W255+W266+W277+W288+W299</f>
        <v>47</v>
      </c>
      <c r="X346" s="74">
        <f>X13+X24+X35+X46+X57+X68+X79+X90+X101+X112+X123+X134+X145+X156+X167+X178+X189+X200+X211+X222+X233+X244+X255+X266+X277+X288+X299</f>
        <v>4</v>
      </c>
      <c r="Y346" s="35">
        <f t="shared" si="172"/>
        <v>3</v>
      </c>
      <c r="Z346" s="35">
        <f t="shared" si="172"/>
        <v>41</v>
      </c>
      <c r="AA346" s="35">
        <f>AA13+AA24+AA35+AA46+AE57+AA68+AA79+AA90+AA101+AA112+AA123+AA134+AA145+AA156+AA167+AA178+AA189+AA200+AA211+AA222+AA233+AA244+AA255+AA266+AA277+AA288+AA299</f>
        <v>33</v>
      </c>
      <c r="AB346" s="83">
        <f>AB13+AB24+AB35+AB46+AB57+AB68+AB79+AB90+AB101+AB112+AB123+AB134+AB145+AB156+AB167+AB178+AB189+AB200+AB211+AB222+AB233+AB244+AB255+AB266+AB277+AB288+AB299</f>
        <v>3</v>
      </c>
      <c r="AC346" s="35">
        <f t="shared" si="174"/>
        <v>0</v>
      </c>
      <c r="AD346" s="35">
        <f t="shared" si="174"/>
        <v>32</v>
      </c>
      <c r="AE346" s="35">
        <f t="shared" si="175"/>
        <v>0</v>
      </c>
      <c r="AF346" s="92">
        <f t="shared" si="175"/>
        <v>2</v>
      </c>
      <c r="AG346" s="35">
        <f>AG13+AG24+AG35+AG46+AG57+AG68+AG79+AG90+AG101+AG112+AG123+AG134+AG145+AG156+AG167+AG178+AG189+AG200+AG211+AG222+AG233+AG244+AG255+AG266+AG277+AG288+AG299</f>
        <v>1</v>
      </c>
      <c r="AH346" s="35">
        <f t="shared" si="177"/>
        <v>16</v>
      </c>
      <c r="AI346" s="35">
        <f>AI13+AI24+AI35+AI46+AI57+AI68+AI79+AI90+AI101+AI112+AI123+AI134+AI145+AI156+AI167+AI178+AI189+AI200+AI211+AI222+AI233+AI244+AI255+AI266+AI277+AI288+AI299</f>
        <v>8</v>
      </c>
      <c r="AJ346" s="35">
        <f t="shared" si="185"/>
        <v>73</v>
      </c>
      <c r="AK346" s="35">
        <f t="shared" si="185"/>
        <v>57</v>
      </c>
      <c r="AL346" s="35">
        <f t="shared" si="185"/>
        <v>621</v>
      </c>
      <c r="AM346" s="35">
        <f t="shared" si="185"/>
        <v>496</v>
      </c>
      <c r="AN346" s="46">
        <f t="shared" si="179"/>
        <v>100</v>
      </c>
      <c r="AO346" s="46">
        <f t="shared" si="180"/>
        <v>998</v>
      </c>
    </row>
    <row r="347" spans="1:41" s="33" customFormat="1" ht="12.75">
      <c r="A347" s="35"/>
      <c r="B347" s="35"/>
      <c r="C347" s="34" t="s">
        <v>10</v>
      </c>
      <c r="D347" s="35">
        <f aca="true" t="shared" si="186" ref="D347:E350">D14+D25+D36+D47+D58+D69+D80+D91+D102+D113+D124+D135+D146+D157+D168+D179+D190+D201+D212+D223+D234+D245+D256+D267+D278+D289+D300</f>
        <v>21</v>
      </c>
      <c r="E347" s="35">
        <f t="shared" si="186"/>
        <v>21</v>
      </c>
      <c r="F347" s="35">
        <f aca="true" t="shared" si="187" ref="F347:G350">F14+F25+F36+F47+F58+F69+F80+F91+F102+F113+F124+F135+F146+F157+F168+F179+F190+F201+F212+F223+F234+F245+F256+F267+F278+F289+F300</f>
        <v>192</v>
      </c>
      <c r="G347" s="35">
        <f t="shared" si="187"/>
        <v>192</v>
      </c>
      <c r="H347" s="35">
        <f>H14+H25+H36+H47+H58+H69+H80+H91+H102+H113+H124+H135+H146+H157+H168+H179+H190+H201+H212+H223+H234+H245+H256+H267+H278+H289+I300+H336</f>
        <v>0</v>
      </c>
      <c r="I347" s="35">
        <f aca="true" t="shared" si="188" ref="I347:K350">I14+I25+I36+I47+I58+I69+I80+I91+I102+I113+I124+I135+I146+I157+I168+I179+I190+I201+I212+I223+I234+I245+I256+I267+I278+I289+I300+I336</f>
        <v>0</v>
      </c>
      <c r="J347" s="35">
        <f t="shared" si="188"/>
        <v>0</v>
      </c>
      <c r="K347" s="35">
        <f t="shared" si="188"/>
        <v>0</v>
      </c>
      <c r="L347" s="35">
        <f>L14+L25+L36+L47+L58+L69+L80+L91+L102+L113+L124+L135+L146+L157+P168+L179+L190+L201+L212+L223+L234+L245+L256+L267+L278+L289+L300</f>
        <v>60</v>
      </c>
      <c r="M347" s="35">
        <f aca="true" t="shared" si="189" ref="M347:N350">M14+M25+M36+M47+M58+M69+M80+M91+M102+M113+M124+M135+M146+M157+M168+M179+M190+M201+M212+M223+M234+M245+M256+M267+M278+M289+M300+M336</f>
        <v>52</v>
      </c>
      <c r="N347" s="35">
        <f t="shared" si="189"/>
        <v>382</v>
      </c>
      <c r="O347" s="35">
        <f>O14+O25+O36+O47+O58+O69+O80+O91+O102+O113+O124+O135+O146+O157+S168+O179+O190+O201+O212+O223+O234+O245+O256+O267+O278+O289+O300</f>
        <v>308</v>
      </c>
      <c r="P347" s="35">
        <f>P14+P25+P36+P47+P58+P69+P80+P91+P102+P113+P124+P135+P146+P157+T168+P179+P190+P201+P212+P223+P234+P245+P256+P267+P278+P289+P300</f>
        <v>32</v>
      </c>
      <c r="Q347" s="35">
        <f t="shared" si="184"/>
        <v>28</v>
      </c>
      <c r="R347" s="35">
        <f t="shared" si="184"/>
        <v>211</v>
      </c>
      <c r="S347" s="35">
        <f>S14+S25+S36+S47+S58+S69+S80+S91+S102+S113+S124+S135+S146+S157+W168+S179+S190+S201+S212+S223+S234+S245+S256+S267+S278+S289+S300</f>
        <v>161</v>
      </c>
      <c r="T347" s="35">
        <f>T14+T25+T36+T47+T58+T69+T80+T91+T102+T113+T124+T135+T146+T157+X168+T179+T190+T201+T212+T223+T234+T245+T256+T267+T278+T289+T300</f>
        <v>13</v>
      </c>
      <c r="U347" s="35">
        <f t="shared" si="171"/>
        <v>14</v>
      </c>
      <c r="V347" s="35">
        <f t="shared" si="171"/>
        <v>90</v>
      </c>
      <c r="W347" s="35">
        <f>W14+W25+W36+W47+W58+W69+W80+W91+W102+W113+W124+W135+W146+W157+AA168+W179+W190+W201+W212+W223+W234+W245+W256+W267+W278+W289+W300</f>
        <v>74</v>
      </c>
      <c r="X347" s="74">
        <f>X14+X25+X36+X47+X58+X69+X80+X91+X102+X113+X124+X135+X146+X157+X168+X179+X190+X201+X212+X223+X234+X245+X256+X267+X278+X289+X300</f>
        <v>2</v>
      </c>
      <c r="Y347" s="35">
        <f t="shared" si="172"/>
        <v>1</v>
      </c>
      <c r="Z347" s="35">
        <f t="shared" si="172"/>
        <v>10</v>
      </c>
      <c r="AA347" s="35">
        <f>AA14+AA25+AA36+AA47+AA58+AA69+AA80+AA91+AA102+AA113+AA124+AA135+AA146+AA157+AA168+AA179+AA190+AA201+AA212+AA223+AA234+AA245+AA256+AA267+AA278+AA289+AA300</f>
        <v>5</v>
      </c>
      <c r="AB347" s="83">
        <f>AB14+AB25+AB36+AB47+AB58+AB69+AB80+AB91+AB102+AB113+AB124+AB135+AB146+AB157+AB168+AB179+AB190+AB201+AB212+AB223+AB234+AB245+AB256+AB267+AB278+AB289+AB300</f>
        <v>7</v>
      </c>
      <c r="AC347" s="35">
        <f t="shared" si="174"/>
        <v>5</v>
      </c>
      <c r="AD347" s="35">
        <f t="shared" si="174"/>
        <v>38</v>
      </c>
      <c r="AE347" s="35">
        <f t="shared" si="175"/>
        <v>26</v>
      </c>
      <c r="AF347" s="92">
        <f t="shared" si="175"/>
        <v>2</v>
      </c>
      <c r="AG347" s="35">
        <f t="shared" si="176"/>
        <v>2</v>
      </c>
      <c r="AH347" s="35">
        <f t="shared" si="177"/>
        <v>9</v>
      </c>
      <c r="AI347" s="35">
        <f>AI14+AI25+AI36+AI47+AI58+AI69+AI80+AI91+AI102+AI113+AI124+AI135+AI146+AI157+AI168+AI179+AI190+AI201+AI212+AI223+AI234+AI245+AI256+AI267+AI278+AI289+AI300</f>
        <v>8</v>
      </c>
      <c r="AJ347" s="35">
        <f t="shared" si="185"/>
        <v>127</v>
      </c>
      <c r="AK347" s="35">
        <f t="shared" si="185"/>
        <v>102</v>
      </c>
      <c r="AL347" s="35">
        <f t="shared" si="185"/>
        <v>740</v>
      </c>
      <c r="AM347" s="35">
        <f t="shared" si="185"/>
        <v>612</v>
      </c>
      <c r="AN347" s="46">
        <f t="shared" si="179"/>
        <v>148</v>
      </c>
      <c r="AO347" s="46">
        <f t="shared" si="180"/>
        <v>932</v>
      </c>
    </row>
    <row r="348" spans="1:41" s="33" customFormat="1" ht="12.75">
      <c r="A348" s="35"/>
      <c r="B348" s="35"/>
      <c r="C348" s="34" t="s">
        <v>11</v>
      </c>
      <c r="D348" s="35">
        <f t="shared" si="186"/>
        <v>0</v>
      </c>
      <c r="E348" s="35">
        <f t="shared" si="186"/>
        <v>0</v>
      </c>
      <c r="F348" s="35">
        <f t="shared" si="187"/>
        <v>0</v>
      </c>
      <c r="G348" s="35">
        <f t="shared" si="187"/>
        <v>0</v>
      </c>
      <c r="H348" s="35">
        <f>H15+H26+H37+H48+H59+H70+H81+H92+H103+H114+H125+H136+H147+H158+H169+H180+H191+H202+H213+H224+H235+H246+H257+H268+H279+H290+H301+H337</f>
        <v>0</v>
      </c>
      <c r="I348" s="35">
        <f t="shared" si="188"/>
        <v>0</v>
      </c>
      <c r="J348" s="35">
        <f t="shared" si="188"/>
        <v>0</v>
      </c>
      <c r="K348" s="35">
        <f t="shared" si="188"/>
        <v>0</v>
      </c>
      <c r="L348" s="35">
        <f>L15+L26+L37+L48+L59+L70+L81+L92+L103+L114+L125+L136+L147+L158+L169+L180+L191+L202+L213+L224+L235+L246+L257+L268+L279+L290+L301</f>
        <v>6</v>
      </c>
      <c r="M348" s="35">
        <f t="shared" si="189"/>
        <v>5</v>
      </c>
      <c r="N348" s="35">
        <f t="shared" si="189"/>
        <v>19</v>
      </c>
      <c r="O348" s="35">
        <f aca="true" t="shared" si="190" ref="O348:P350">O15+O26+O37+O48+O59+O70+O81+O92+O103+O114+O125+O136+O147+O158+O169+O180+O191+O202+O213+O224+O235+O246+O257+O268+O279+O290+O301</f>
        <v>19</v>
      </c>
      <c r="P348" s="35">
        <f t="shared" si="190"/>
        <v>3</v>
      </c>
      <c r="Q348" s="35">
        <f t="shared" si="184"/>
        <v>3</v>
      </c>
      <c r="R348" s="35">
        <f t="shared" si="184"/>
        <v>6</v>
      </c>
      <c r="S348" s="35">
        <f aca="true" t="shared" si="191" ref="S348:T350">S15+S26+S37+S48+S59+S70+S81+S92+S103+S114+S125+S136+S147+S158+S169+S180+S191+S202+S213+S224+S235+S246+S257+S268+S279+S290+S301</f>
        <v>6</v>
      </c>
      <c r="T348" s="35">
        <f t="shared" si="191"/>
        <v>4</v>
      </c>
      <c r="U348" s="35">
        <f t="shared" si="171"/>
        <v>3</v>
      </c>
      <c r="V348" s="35">
        <f t="shared" si="171"/>
        <v>10</v>
      </c>
      <c r="W348" s="35">
        <f>W15+W26+W37+W48+W59+W70+W81+W92+W103+W114+W125+W136+W147+W158+W169+W180+W191+W202+W213+W224+W235+W246+W257+W268+W279+W290+W301</f>
        <v>8</v>
      </c>
      <c r="X348" s="74">
        <f>X15+X26+X37+X48+X59+X70+X81+X92+X103+X114+X125+X136+X147+X158+X169+X180+X191+X202+X213+X224+X235+X246+X257+X268+X279+X290+X301</f>
        <v>4</v>
      </c>
      <c r="Y348" s="35">
        <f t="shared" si="172"/>
        <v>4</v>
      </c>
      <c r="Z348" s="35">
        <f t="shared" si="172"/>
        <v>21</v>
      </c>
      <c r="AA348" s="35">
        <f>AA15+AA26+AA37+AA48+AA59+AA70+AA81+AA92+AA103+AA114+AA125+AA136+AA147+AA158+AA169+AA180+AA191+AA202+AA213+AA224+AA235+AA246+AA257+AA268+AA279+AA290+AA301</f>
        <v>21</v>
      </c>
      <c r="AB348" s="83">
        <f>AB15+AB26+AB37+AB48+AB59+AB70+AB81+AB92+AB103+AB114+AB125+AB136+AB147+AB158+AB169+AB180+AB191+AB202+AB213+AB224+AB235+AB246+AB257+AB268+AB279+AB290+AB301</f>
        <v>0</v>
      </c>
      <c r="AC348" s="35">
        <f t="shared" si="174"/>
        <v>0</v>
      </c>
      <c r="AD348" s="35">
        <f t="shared" si="174"/>
        <v>0</v>
      </c>
      <c r="AE348" s="35">
        <f t="shared" si="175"/>
        <v>0</v>
      </c>
      <c r="AF348" s="92">
        <f t="shared" si="175"/>
        <v>0</v>
      </c>
      <c r="AG348" s="35">
        <f t="shared" si="176"/>
        <v>0</v>
      </c>
      <c r="AH348" s="35">
        <f t="shared" si="177"/>
        <v>0</v>
      </c>
      <c r="AI348" s="35">
        <f>AI15+AI26+AI37+AI48+AI59+AI70+AI81+AI92+AI103+AI114+AI125+AI136+AI147+AI158+AI169+AI180+AI191+AI202+AI213+AI224+AI235+AI246+AI257+AI268+AI279+AI290+AI301</f>
        <v>0</v>
      </c>
      <c r="AJ348" s="35">
        <f t="shared" si="185"/>
        <v>17</v>
      </c>
      <c r="AK348" s="35">
        <f t="shared" si="185"/>
        <v>15</v>
      </c>
      <c r="AL348" s="35">
        <f t="shared" si="185"/>
        <v>56</v>
      </c>
      <c r="AM348" s="35">
        <f t="shared" si="185"/>
        <v>54</v>
      </c>
      <c r="AN348" s="46">
        <f t="shared" si="179"/>
        <v>17</v>
      </c>
      <c r="AO348" s="46">
        <f t="shared" si="180"/>
        <v>56</v>
      </c>
    </row>
    <row r="349" spans="1:41" s="33" customFormat="1" ht="12.75">
      <c r="A349" s="35"/>
      <c r="B349" s="35"/>
      <c r="C349" s="34" t="s">
        <v>12</v>
      </c>
      <c r="D349" s="35">
        <f t="shared" si="186"/>
        <v>4</v>
      </c>
      <c r="E349" s="35">
        <f t="shared" si="186"/>
        <v>4</v>
      </c>
      <c r="F349" s="35">
        <f t="shared" si="187"/>
        <v>34</v>
      </c>
      <c r="G349" s="35">
        <f t="shared" si="187"/>
        <v>34</v>
      </c>
      <c r="H349" s="35">
        <f>H16+H27+H38+H49+H60+H71+H82+H93+H104+H115+H126+H137+H148+H159+H170+H181+H192+H203+H214+H225+H236+H247+H258+H269+H280+H291+H302+H338</f>
        <v>0</v>
      </c>
      <c r="I349" s="35">
        <f t="shared" si="188"/>
        <v>0</v>
      </c>
      <c r="J349" s="35">
        <f t="shared" si="188"/>
        <v>0</v>
      </c>
      <c r="K349" s="35">
        <f t="shared" si="188"/>
        <v>0</v>
      </c>
      <c r="L349" s="35">
        <f>L16+L27+L38+L49+L60+L71+L82+L93+L104+L115+L126+L137+L148+L159+L170+L181+L192+L203+L214+L225+L236+L247+L258+L269+L280+L291+L302</f>
        <v>5</v>
      </c>
      <c r="M349" s="35">
        <f t="shared" si="189"/>
        <v>5</v>
      </c>
      <c r="N349" s="35">
        <f t="shared" si="189"/>
        <v>55</v>
      </c>
      <c r="O349" s="35">
        <f t="shared" si="190"/>
        <v>55</v>
      </c>
      <c r="P349" s="35">
        <f t="shared" si="190"/>
        <v>2</v>
      </c>
      <c r="Q349" s="35">
        <f t="shared" si="184"/>
        <v>2</v>
      </c>
      <c r="R349" s="35">
        <f t="shared" si="184"/>
        <v>22</v>
      </c>
      <c r="S349" s="35">
        <f t="shared" si="191"/>
        <v>2</v>
      </c>
      <c r="T349" s="35">
        <f t="shared" si="191"/>
        <v>0</v>
      </c>
      <c r="U349" s="35">
        <f t="shared" si="171"/>
        <v>0</v>
      </c>
      <c r="V349" s="35">
        <f t="shared" si="171"/>
        <v>0</v>
      </c>
      <c r="W349" s="35">
        <f>W16+W27+W38+W49+W60+W71+W82+W93+W104+W115+W126+W137+W148+W159+W170+W181+W192+W203+W214+W225+W236+W247+W258+W269+W280+W291+W302</f>
        <v>0</v>
      </c>
      <c r="X349" s="74">
        <f>X16+X27+X38+X49+X60+X71+X82+X93+X104+X115+X126+X137+X148+X159+X170+X181+X192+X203+X214+X225+X236+X247+X258+X269+X280+X291+X302</f>
        <v>0</v>
      </c>
      <c r="Y349" s="35">
        <f t="shared" si="172"/>
        <v>0</v>
      </c>
      <c r="Z349" s="35">
        <f t="shared" si="172"/>
        <v>0</v>
      </c>
      <c r="AA349" s="35">
        <f>AA16+AA27+AA38+AA49+AA60+AA71+AA82+AA93+AA104+AA115+AA126+AA137+AA148+AA159+AA170+AA181+AA192+AA203+AA214+AA225+AA236+AA247+AA258+AA269+AA280+AA291+AA302</f>
        <v>0</v>
      </c>
      <c r="AB349" s="83">
        <f>AB16+AB27+AB38+AB49+AB60+AB71+AB82+AB93+AB104+AB115+AB126+AB137+AB148+AB159+AB170+AB181+AB192+AB203+AB214+AB225+AB236+AB247+AB258+AB269+AB280+AB291+AB302</f>
        <v>0</v>
      </c>
      <c r="AC349" s="35">
        <f t="shared" si="174"/>
        <v>0</v>
      </c>
      <c r="AD349" s="35">
        <f t="shared" si="174"/>
        <v>0</v>
      </c>
      <c r="AE349" s="35">
        <f t="shared" si="175"/>
        <v>0</v>
      </c>
      <c r="AF349" s="92">
        <f t="shared" si="175"/>
        <v>0</v>
      </c>
      <c r="AG349" s="35">
        <f t="shared" si="176"/>
        <v>0</v>
      </c>
      <c r="AH349" s="35">
        <f t="shared" si="177"/>
        <v>0</v>
      </c>
      <c r="AI349" s="35">
        <f>AI16+AI27+AI38+AI49+AI60+AI71+AI82+AI93+AI104+AI115+AI126+AI137+AI148+AI159+AI170+AI181+AI192+AI203+AI214+AI225+AI236+AI247+AI258+AI269+AI280+AI291+AI302</f>
        <v>0</v>
      </c>
      <c r="AJ349" s="35">
        <f t="shared" si="185"/>
        <v>7</v>
      </c>
      <c r="AK349" s="35">
        <f t="shared" si="185"/>
        <v>7</v>
      </c>
      <c r="AL349" s="35">
        <f t="shared" si="185"/>
        <v>77</v>
      </c>
      <c r="AM349" s="35">
        <f t="shared" si="185"/>
        <v>57</v>
      </c>
      <c r="AN349" s="46">
        <f t="shared" si="179"/>
        <v>11</v>
      </c>
      <c r="AO349" s="46">
        <f t="shared" si="180"/>
        <v>111</v>
      </c>
    </row>
    <row r="350" spans="1:41" s="33" customFormat="1" ht="12.75">
      <c r="A350" s="35"/>
      <c r="B350" s="35"/>
      <c r="C350" s="34" t="s">
        <v>13</v>
      </c>
      <c r="D350" s="35">
        <f t="shared" si="186"/>
        <v>0</v>
      </c>
      <c r="E350" s="35">
        <f t="shared" si="186"/>
        <v>0</v>
      </c>
      <c r="F350" s="35">
        <f t="shared" si="187"/>
        <v>0</v>
      </c>
      <c r="G350" s="35">
        <f t="shared" si="187"/>
        <v>0</v>
      </c>
      <c r="H350" s="35">
        <f>H17+H28+H39+H50+H61+H72+H83+H94+H105+H116+H127+H138+H149+H160+H171+H182+H193+H204+H215+H226+H237+H248+H259+H270+H281+H292+H303+H339</f>
        <v>0</v>
      </c>
      <c r="I350" s="35">
        <f t="shared" si="188"/>
        <v>0</v>
      </c>
      <c r="J350" s="35">
        <f t="shared" si="188"/>
        <v>0</v>
      </c>
      <c r="K350" s="35">
        <f t="shared" si="188"/>
        <v>0</v>
      </c>
      <c r="L350" s="35">
        <f>L17+L28+L39+L50+L61+L72+L83+L94+L105+L116+L127+L138+L149+L160+L171+L182+L193+L204+L215+L226+L237+L248+L259+L270+L281+L292+L303</f>
        <v>3</v>
      </c>
      <c r="M350" s="35">
        <f t="shared" si="189"/>
        <v>1</v>
      </c>
      <c r="N350" s="35">
        <f t="shared" si="189"/>
        <v>27</v>
      </c>
      <c r="O350" s="35">
        <f t="shared" si="190"/>
        <v>2</v>
      </c>
      <c r="P350" s="35">
        <f t="shared" si="190"/>
        <v>1</v>
      </c>
      <c r="Q350" s="35">
        <f t="shared" si="184"/>
        <v>0</v>
      </c>
      <c r="R350" s="35">
        <f t="shared" si="184"/>
        <v>2</v>
      </c>
      <c r="S350" s="35">
        <f t="shared" si="191"/>
        <v>0</v>
      </c>
      <c r="T350" s="35">
        <f t="shared" si="191"/>
        <v>4</v>
      </c>
      <c r="U350" s="35">
        <f t="shared" si="171"/>
        <v>1</v>
      </c>
      <c r="V350" s="35">
        <f t="shared" si="171"/>
        <v>31</v>
      </c>
      <c r="W350" s="35">
        <f>W17+W28+W39+W50+W61+W72+W83+W94+W105+W116+W127+W138+W149+W160+W171+W182+W193+W204+W215+W226+W237+W248+W259+W270+W281+W292+W303</f>
        <v>9</v>
      </c>
      <c r="X350" s="74">
        <f>X17+X28+X39+X50+X61+X72+X83+X94+X105+X116+X127+X138+X149+X160+X171+X182+X193+X204+X215+X226+X237+X248+X259+X270+X281+X292+X303</f>
        <v>0</v>
      </c>
      <c r="Y350" s="35">
        <f t="shared" si="172"/>
        <v>0</v>
      </c>
      <c r="Z350" s="35">
        <f t="shared" si="172"/>
        <v>0</v>
      </c>
      <c r="AA350" s="35">
        <f>AA17+AA28+AA39+AA50+AA61+AA72+AA83+AA94+AA105+AA116+AA127+AA138+AA149+AA160+AA171+AA182+AA193+AA204+AA215+AA226+AA237+AA248+AA259+AA270+AA281+AA292+AA303</f>
        <v>0</v>
      </c>
      <c r="AB350" s="83">
        <f>AB17+AB28+AB39+AB50+AB61+AB72+AB83+AB94+AB105+AB116+AB127+AB138+AB149+AB160+AB171+AB182+AB193+AB204+AB215+AB226+AB237+AB248+AB259+AB270+AB281+AB292+AB303</f>
        <v>0</v>
      </c>
      <c r="AC350" s="35">
        <f t="shared" si="174"/>
        <v>0</v>
      </c>
      <c r="AD350" s="35">
        <f t="shared" si="174"/>
        <v>0</v>
      </c>
      <c r="AE350" s="35">
        <f t="shared" si="175"/>
        <v>0</v>
      </c>
      <c r="AF350" s="92">
        <f t="shared" si="175"/>
        <v>1</v>
      </c>
      <c r="AG350" s="35">
        <f t="shared" si="176"/>
        <v>0</v>
      </c>
      <c r="AH350" s="35">
        <f t="shared" si="177"/>
        <v>8</v>
      </c>
      <c r="AI350" s="35">
        <f>AI17+AI28+AI39+AI50+AI61+AI72+AI83+AI94+AI105+AI116+AI127+AI138+AI149+AI160+AI171+AI182+AI193+AI204+AI215+AI226+AI237+AI248+AI259+AI270+AI281+AI292+AI303</f>
        <v>0</v>
      </c>
      <c r="AJ350" s="35">
        <f t="shared" si="185"/>
        <v>9</v>
      </c>
      <c r="AK350" s="35">
        <f t="shared" si="185"/>
        <v>2</v>
      </c>
      <c r="AL350" s="35">
        <f t="shared" si="185"/>
        <v>68</v>
      </c>
      <c r="AM350" s="35">
        <f t="shared" si="185"/>
        <v>11</v>
      </c>
      <c r="AN350" s="46">
        <f t="shared" si="179"/>
        <v>9</v>
      </c>
      <c r="AO350" s="46">
        <f t="shared" si="180"/>
        <v>68</v>
      </c>
    </row>
    <row r="351" spans="1:41" s="33" customFormat="1" ht="12.75">
      <c r="A351" s="35"/>
      <c r="B351" s="35"/>
      <c r="C351" s="34" t="s">
        <v>14</v>
      </c>
      <c r="D351" s="35">
        <f aca="true" t="shared" si="192" ref="D351:AM351">SUM(D343:D350)</f>
        <v>564</v>
      </c>
      <c r="E351" s="35">
        <f t="shared" si="192"/>
        <v>536</v>
      </c>
      <c r="F351" s="35">
        <f t="shared" si="192"/>
        <v>6531</v>
      </c>
      <c r="G351" s="35">
        <f t="shared" si="192"/>
        <v>6186</v>
      </c>
      <c r="H351" s="35">
        <f t="shared" si="192"/>
        <v>2</v>
      </c>
      <c r="I351" s="35">
        <f t="shared" si="192"/>
        <v>1</v>
      </c>
      <c r="J351" s="35">
        <f t="shared" si="192"/>
        <v>20</v>
      </c>
      <c r="K351" s="35">
        <f t="shared" si="192"/>
        <v>16</v>
      </c>
      <c r="L351" s="35">
        <f t="shared" si="192"/>
        <v>270</v>
      </c>
      <c r="M351" s="35">
        <f t="shared" si="192"/>
        <v>231</v>
      </c>
      <c r="N351" s="35">
        <f t="shared" si="192"/>
        <v>2358</v>
      </c>
      <c r="O351" s="35">
        <f t="shared" si="192"/>
        <v>1972</v>
      </c>
      <c r="P351" s="35">
        <f t="shared" si="192"/>
        <v>117</v>
      </c>
      <c r="Q351" s="35">
        <f t="shared" si="192"/>
        <v>91</v>
      </c>
      <c r="R351" s="35">
        <f t="shared" si="192"/>
        <v>860</v>
      </c>
      <c r="S351" s="69">
        <f t="shared" si="192"/>
        <v>648</v>
      </c>
      <c r="T351" s="35">
        <f t="shared" si="192"/>
        <v>60</v>
      </c>
      <c r="U351" s="35">
        <f t="shared" si="192"/>
        <v>41</v>
      </c>
      <c r="V351" s="35">
        <f t="shared" si="192"/>
        <v>426</v>
      </c>
      <c r="W351" s="35">
        <f t="shared" si="192"/>
        <v>274</v>
      </c>
      <c r="X351" s="74">
        <f t="shared" si="192"/>
        <v>17</v>
      </c>
      <c r="Y351" s="35">
        <f t="shared" si="192"/>
        <v>12</v>
      </c>
      <c r="Z351" s="35">
        <f t="shared" si="192"/>
        <v>123</v>
      </c>
      <c r="AA351" s="35">
        <f t="shared" si="192"/>
        <v>88</v>
      </c>
      <c r="AB351" s="83">
        <f t="shared" si="192"/>
        <v>16</v>
      </c>
      <c r="AC351" s="35">
        <f t="shared" si="192"/>
        <v>10</v>
      </c>
      <c r="AD351" s="35">
        <f t="shared" si="192"/>
        <v>116</v>
      </c>
      <c r="AE351" s="35">
        <f t="shared" si="192"/>
        <v>66</v>
      </c>
      <c r="AF351" s="92">
        <f t="shared" si="192"/>
        <v>5</v>
      </c>
      <c r="AG351" s="35">
        <f t="shared" si="192"/>
        <v>3</v>
      </c>
      <c r="AH351" s="35">
        <f t="shared" si="192"/>
        <v>33</v>
      </c>
      <c r="AI351" s="35">
        <f t="shared" si="192"/>
        <v>16</v>
      </c>
      <c r="AJ351" s="35">
        <f t="shared" si="192"/>
        <v>498</v>
      </c>
      <c r="AK351" s="35">
        <f t="shared" si="192"/>
        <v>389</v>
      </c>
      <c r="AL351" s="35">
        <f t="shared" si="192"/>
        <v>3936</v>
      </c>
      <c r="AM351" s="35">
        <f t="shared" si="192"/>
        <v>3120</v>
      </c>
      <c r="AN351" s="46">
        <f t="shared" si="179"/>
        <v>1062</v>
      </c>
      <c r="AO351" s="46">
        <f t="shared" si="180"/>
        <v>10467</v>
      </c>
    </row>
    <row r="352" spans="1:41" s="12" customFormat="1" ht="12.75">
      <c r="A352" s="42"/>
      <c r="B352" s="42"/>
      <c r="C352" s="64"/>
      <c r="D352" s="42" t="s">
        <v>181</v>
      </c>
      <c r="E352" s="42"/>
      <c r="F352" s="42"/>
      <c r="G352" s="42"/>
      <c r="H352" s="42" t="s">
        <v>180</v>
      </c>
      <c r="I352" s="42"/>
      <c r="J352" s="42"/>
      <c r="K352" s="42"/>
      <c r="L352" s="42" t="s">
        <v>179</v>
      </c>
      <c r="M352" s="42"/>
      <c r="N352" s="42"/>
      <c r="O352" s="42"/>
      <c r="P352" s="42" t="s">
        <v>178</v>
      </c>
      <c r="Q352" s="42"/>
      <c r="R352" s="42"/>
      <c r="S352" s="42"/>
      <c r="T352" s="42" t="s">
        <v>177</v>
      </c>
      <c r="U352" s="42"/>
      <c r="V352" s="42"/>
      <c r="W352" s="42"/>
      <c r="X352" s="77" t="s">
        <v>176</v>
      </c>
      <c r="Y352" s="42"/>
      <c r="Z352" s="42"/>
      <c r="AA352" s="42"/>
      <c r="AB352" s="86" t="s">
        <v>175</v>
      </c>
      <c r="AC352" s="42"/>
      <c r="AD352" s="42"/>
      <c r="AE352" s="42"/>
      <c r="AF352" s="95" t="s">
        <v>174</v>
      </c>
      <c r="AG352" s="42"/>
      <c r="AH352" s="42"/>
      <c r="AI352" s="42"/>
      <c r="AJ352" s="42"/>
      <c r="AK352" s="42"/>
      <c r="AL352" s="42"/>
      <c r="AM352" s="42"/>
      <c r="AN352" s="42"/>
      <c r="AO352" s="42"/>
    </row>
    <row r="353" spans="1:4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7"/>
      <c r="Y353" s="42"/>
      <c r="Z353" s="42"/>
      <c r="AA353" s="42"/>
      <c r="AB353" s="86"/>
      <c r="AC353" s="42"/>
      <c r="AD353" s="42"/>
      <c r="AE353" s="42"/>
      <c r="AF353" s="95"/>
      <c r="AG353" s="42"/>
      <c r="AH353" s="42"/>
      <c r="AI353" s="42"/>
      <c r="AJ353" s="42"/>
      <c r="AK353" s="42"/>
      <c r="AL353" s="42"/>
      <c r="AM353" s="42"/>
      <c r="AN353" s="42"/>
      <c r="AO353" s="42"/>
    </row>
    <row r="354" spans="1:4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7"/>
      <c r="Y354" s="42"/>
      <c r="Z354" s="42"/>
      <c r="AA354" s="42"/>
      <c r="AB354" s="86"/>
      <c r="AC354" s="42"/>
      <c r="AD354" s="42"/>
      <c r="AE354" s="42"/>
      <c r="AF354" s="95"/>
      <c r="AG354" s="42"/>
      <c r="AH354" s="42"/>
      <c r="AI354" s="42"/>
      <c r="AJ354" s="42"/>
      <c r="AK354" s="42"/>
      <c r="AL354" s="42"/>
      <c r="AM354" s="42"/>
      <c r="AN354" s="42"/>
      <c r="AO354" s="42"/>
    </row>
    <row r="355" spans="1:4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7"/>
      <c r="Y355" s="42"/>
      <c r="Z355" s="42"/>
      <c r="AA355" s="42"/>
      <c r="AB355" s="86"/>
      <c r="AC355" s="42"/>
      <c r="AD355" s="42"/>
      <c r="AE355" s="42"/>
      <c r="AF355" s="95"/>
      <c r="AG355" s="42"/>
      <c r="AH355" s="42"/>
      <c r="AI355" s="42"/>
      <c r="AJ355" s="42"/>
      <c r="AK355" s="42"/>
      <c r="AL355" s="42"/>
      <c r="AM355" s="42"/>
      <c r="AN355" s="42"/>
      <c r="AO355" s="42"/>
    </row>
    <row r="356" spans="1:4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7"/>
      <c r="Y356" s="42"/>
      <c r="Z356" s="42"/>
      <c r="AA356" s="42"/>
      <c r="AB356" s="86"/>
      <c r="AC356" s="42"/>
      <c r="AD356" s="42"/>
      <c r="AE356" s="42"/>
      <c r="AF356" s="95"/>
      <c r="AG356" s="42"/>
      <c r="AH356" s="42"/>
      <c r="AI356" s="42"/>
      <c r="AJ356" s="42"/>
      <c r="AK356" s="42"/>
      <c r="AL356" s="42"/>
      <c r="AM356" s="42"/>
      <c r="AN356" s="42"/>
      <c r="AO356" s="42"/>
    </row>
    <row r="357" spans="1:4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7"/>
      <c r="Y357" s="42"/>
      <c r="Z357" s="42"/>
      <c r="AA357" s="42"/>
      <c r="AB357" s="86"/>
      <c r="AC357" s="42"/>
      <c r="AD357" s="42"/>
      <c r="AE357" s="42"/>
      <c r="AF357" s="95"/>
      <c r="AG357" s="42"/>
      <c r="AH357" s="42"/>
      <c r="AI357" s="42"/>
      <c r="AJ357" s="42"/>
      <c r="AK357" s="42"/>
      <c r="AL357" s="42"/>
      <c r="AM357" s="42"/>
      <c r="AN357" s="42"/>
      <c r="AO357" s="42"/>
    </row>
    <row r="358" spans="1:41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7"/>
      <c r="Y358" s="42"/>
      <c r="Z358" s="42"/>
      <c r="AA358" s="42"/>
      <c r="AB358" s="86"/>
      <c r="AC358" s="42"/>
      <c r="AD358" s="42"/>
      <c r="AE358" s="42"/>
      <c r="AF358" s="95"/>
      <c r="AG358" s="42"/>
      <c r="AH358" s="42"/>
      <c r="AI358" s="42"/>
      <c r="AJ358" s="42"/>
      <c r="AK358" s="42"/>
      <c r="AL358" s="42"/>
      <c r="AM358" s="42"/>
      <c r="AN358" s="42"/>
      <c r="AO358" s="42"/>
    </row>
    <row r="359" spans="1:41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7"/>
      <c r="Y359" s="42"/>
      <c r="Z359" s="42"/>
      <c r="AA359" s="42"/>
      <c r="AB359" s="86"/>
      <c r="AC359" s="42"/>
      <c r="AD359" s="42"/>
      <c r="AE359" s="42"/>
      <c r="AF359" s="95"/>
      <c r="AG359" s="42"/>
      <c r="AH359" s="42"/>
      <c r="AI359" s="42"/>
      <c r="AJ359" s="42"/>
      <c r="AK359" s="42"/>
      <c r="AL359" s="42"/>
      <c r="AM359" s="42"/>
      <c r="AN359" s="42"/>
      <c r="AO359" s="42"/>
    </row>
    <row r="360" spans="1:41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7"/>
      <c r="Y360" s="42"/>
      <c r="Z360" s="42"/>
      <c r="AA360" s="42"/>
      <c r="AB360" s="86"/>
      <c r="AC360" s="42"/>
      <c r="AD360" s="42"/>
      <c r="AE360" s="42"/>
      <c r="AF360" s="95"/>
      <c r="AG360" s="42"/>
      <c r="AH360" s="42"/>
      <c r="AI360" s="42"/>
      <c r="AJ360" s="42"/>
      <c r="AK360" s="42"/>
      <c r="AL360" s="42"/>
      <c r="AM360" s="42"/>
      <c r="AN360" s="42"/>
      <c r="AO360" s="42"/>
    </row>
    <row r="361" spans="1:41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7"/>
      <c r="Y361" s="42"/>
      <c r="Z361" s="42"/>
      <c r="AA361" s="42"/>
      <c r="AB361" s="86"/>
      <c r="AC361" s="42"/>
      <c r="AD361" s="42"/>
      <c r="AE361" s="42"/>
      <c r="AF361" s="95"/>
      <c r="AG361" s="42"/>
      <c r="AH361" s="42"/>
      <c r="AI361" s="42"/>
      <c r="AJ361" s="42"/>
      <c r="AK361" s="42"/>
      <c r="AL361" s="42"/>
      <c r="AM361" s="42"/>
      <c r="AN361" s="42"/>
      <c r="AO361" s="42"/>
    </row>
    <row r="362" spans="1:41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7"/>
      <c r="Y362" s="42"/>
      <c r="Z362" s="42"/>
      <c r="AA362" s="42"/>
      <c r="AB362" s="86"/>
      <c r="AC362" s="42"/>
      <c r="AD362" s="42"/>
      <c r="AE362" s="42"/>
      <c r="AF362" s="95"/>
      <c r="AG362" s="42"/>
      <c r="AH362" s="42"/>
      <c r="AI362" s="42"/>
      <c r="AJ362" s="42"/>
      <c r="AK362" s="42"/>
      <c r="AL362" s="42"/>
      <c r="AM362" s="42"/>
      <c r="AN362" s="42"/>
      <c r="AO362" s="42"/>
    </row>
    <row r="363" spans="1:41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7"/>
      <c r="Y363" s="42"/>
      <c r="Z363" s="42"/>
      <c r="AA363" s="42"/>
      <c r="AB363" s="86"/>
      <c r="AC363" s="42"/>
      <c r="AD363" s="42"/>
      <c r="AE363" s="42"/>
      <c r="AF363" s="95"/>
      <c r="AG363" s="42"/>
      <c r="AH363" s="42"/>
      <c r="AI363" s="42"/>
      <c r="AJ363" s="42"/>
      <c r="AK363" s="42"/>
      <c r="AL363" s="42"/>
      <c r="AM363" s="42"/>
      <c r="AN363" s="42"/>
      <c r="AO363" s="42"/>
    </row>
    <row r="364" spans="1:41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7"/>
      <c r="Y364" s="42"/>
      <c r="Z364" s="42"/>
      <c r="AA364" s="42"/>
      <c r="AB364" s="86"/>
      <c r="AC364" s="42"/>
      <c r="AD364" s="42"/>
      <c r="AE364" s="42"/>
      <c r="AF364" s="95"/>
      <c r="AG364" s="42"/>
      <c r="AH364" s="42"/>
      <c r="AI364" s="42"/>
      <c r="AJ364" s="42"/>
      <c r="AK364" s="42"/>
      <c r="AL364" s="42"/>
      <c r="AM364" s="42"/>
      <c r="AN364" s="42"/>
      <c r="AO364" s="42"/>
    </row>
    <row r="365" spans="1:41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7"/>
      <c r="Y365" s="42"/>
      <c r="Z365" s="42"/>
      <c r="AA365" s="42"/>
      <c r="AB365" s="86"/>
      <c r="AC365" s="42"/>
      <c r="AD365" s="42"/>
      <c r="AE365" s="42"/>
      <c r="AF365" s="95"/>
      <c r="AG365" s="42"/>
      <c r="AH365" s="42"/>
      <c r="AI365" s="42"/>
      <c r="AJ365" s="42"/>
      <c r="AK365" s="42"/>
      <c r="AL365" s="42"/>
      <c r="AM365" s="42"/>
      <c r="AN365" s="42"/>
      <c r="AO365" s="42"/>
    </row>
    <row r="366" spans="1:41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7"/>
      <c r="Y366" s="42"/>
      <c r="Z366" s="42"/>
      <c r="AA366" s="42"/>
      <c r="AB366" s="86"/>
      <c r="AC366" s="42"/>
      <c r="AD366" s="42"/>
      <c r="AE366" s="42"/>
      <c r="AF366" s="95"/>
      <c r="AG366" s="42"/>
      <c r="AH366" s="42"/>
      <c r="AI366" s="42"/>
      <c r="AJ366" s="42"/>
      <c r="AK366" s="42"/>
      <c r="AL366" s="42"/>
      <c r="AM366" s="42"/>
      <c r="AN366" s="42"/>
      <c r="AO366" s="42"/>
    </row>
    <row r="367" spans="1:41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7"/>
      <c r="Y367" s="42"/>
      <c r="Z367" s="42"/>
      <c r="AA367" s="42"/>
      <c r="AB367" s="86"/>
      <c r="AC367" s="42"/>
      <c r="AD367" s="42"/>
      <c r="AE367" s="42"/>
      <c r="AF367" s="95"/>
      <c r="AG367" s="42"/>
      <c r="AH367" s="42"/>
      <c r="AI367" s="42"/>
      <c r="AJ367" s="42"/>
      <c r="AK367" s="42"/>
      <c r="AL367" s="42"/>
      <c r="AM367" s="42"/>
      <c r="AN367" s="42"/>
      <c r="AO367" s="42"/>
    </row>
    <row r="368" spans="1:41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7"/>
      <c r="Y368" s="42"/>
      <c r="Z368" s="42"/>
      <c r="AA368" s="42"/>
      <c r="AB368" s="86"/>
      <c r="AC368" s="42"/>
      <c r="AD368" s="42"/>
      <c r="AE368" s="42"/>
      <c r="AF368" s="95"/>
      <c r="AG368" s="42"/>
      <c r="AH368" s="42"/>
      <c r="AI368" s="42"/>
      <c r="AJ368" s="42"/>
      <c r="AK368" s="42"/>
      <c r="AL368" s="42"/>
      <c r="AM368" s="42"/>
      <c r="AN368" s="42"/>
      <c r="AO368" s="42"/>
    </row>
    <row r="369" spans="1:41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7"/>
      <c r="Y369" s="42"/>
      <c r="Z369" s="42"/>
      <c r="AA369" s="42"/>
      <c r="AB369" s="86"/>
      <c r="AC369" s="42"/>
      <c r="AD369" s="42"/>
      <c r="AE369" s="42"/>
      <c r="AF369" s="95"/>
      <c r="AG369" s="42"/>
      <c r="AH369" s="42"/>
      <c r="AI369" s="42"/>
      <c r="AJ369" s="42"/>
      <c r="AK369" s="42"/>
      <c r="AL369" s="42"/>
      <c r="AM369" s="42"/>
      <c r="AN369" s="42"/>
      <c r="AO369" s="42"/>
    </row>
    <row r="370" spans="1:41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77"/>
      <c r="Y370" s="42"/>
      <c r="Z370" s="42"/>
      <c r="AA370" s="42"/>
      <c r="AB370" s="86"/>
      <c r="AC370" s="42"/>
      <c r="AD370" s="42"/>
      <c r="AE370" s="42"/>
      <c r="AF370" s="95"/>
      <c r="AG370" s="42"/>
      <c r="AH370" s="42"/>
      <c r="AI370" s="42"/>
      <c r="AJ370" s="42"/>
      <c r="AK370" s="42"/>
      <c r="AL370" s="42"/>
      <c r="AM370" s="42"/>
      <c r="AN370" s="42"/>
      <c r="AO370" s="42"/>
    </row>
    <row r="371" spans="1:41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7"/>
      <c r="Y371" s="42"/>
      <c r="Z371" s="42"/>
      <c r="AA371" s="42"/>
      <c r="AB371" s="86"/>
      <c r="AC371" s="42"/>
      <c r="AD371" s="42"/>
      <c r="AE371" s="42"/>
      <c r="AF371" s="95"/>
      <c r="AG371" s="42"/>
      <c r="AH371" s="42"/>
      <c r="AI371" s="42"/>
      <c r="AJ371" s="42"/>
      <c r="AK371" s="42"/>
      <c r="AL371" s="42"/>
      <c r="AM371" s="42"/>
      <c r="AN371" s="42"/>
      <c r="AO371" s="42"/>
    </row>
    <row r="372" spans="1:41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77"/>
      <c r="Y372" s="42"/>
      <c r="Z372" s="42"/>
      <c r="AA372" s="42"/>
      <c r="AB372" s="86"/>
      <c r="AC372" s="42"/>
      <c r="AD372" s="42"/>
      <c r="AE372" s="42"/>
      <c r="AF372" s="95"/>
      <c r="AG372" s="42"/>
      <c r="AH372" s="42"/>
      <c r="AI372" s="42"/>
      <c r="AJ372" s="42"/>
      <c r="AK372" s="42"/>
      <c r="AL372" s="42"/>
      <c r="AM372" s="42"/>
      <c r="AN372" s="42"/>
      <c r="AO372" s="42"/>
    </row>
    <row r="373" spans="1:41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7"/>
      <c r="Y373" s="42"/>
      <c r="Z373" s="42"/>
      <c r="AA373" s="42"/>
      <c r="AB373" s="86"/>
      <c r="AC373" s="42"/>
      <c r="AD373" s="42"/>
      <c r="AE373" s="42"/>
      <c r="AF373" s="95"/>
      <c r="AG373" s="42"/>
      <c r="AH373" s="42"/>
      <c r="AI373" s="42"/>
      <c r="AJ373" s="42"/>
      <c r="AK373" s="42"/>
      <c r="AL373" s="42"/>
      <c r="AM373" s="42"/>
      <c r="AN373" s="42"/>
      <c r="AO373" s="42"/>
    </row>
    <row r="374" spans="1:41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7"/>
      <c r="Y374" s="42"/>
      <c r="Z374" s="42"/>
      <c r="AA374" s="42"/>
      <c r="AB374" s="86"/>
      <c r="AC374" s="42"/>
      <c r="AD374" s="42"/>
      <c r="AE374" s="42"/>
      <c r="AF374" s="95"/>
      <c r="AG374" s="42"/>
      <c r="AH374" s="42"/>
      <c r="AI374" s="42"/>
      <c r="AJ374" s="42"/>
      <c r="AK374" s="42"/>
      <c r="AL374" s="42"/>
      <c r="AM374" s="42"/>
      <c r="AN374" s="42"/>
      <c r="AO374" s="42"/>
    </row>
    <row r="375" spans="1:41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7"/>
      <c r="Y375" s="42"/>
      <c r="Z375" s="42"/>
      <c r="AA375" s="42"/>
      <c r="AB375" s="86"/>
      <c r="AC375" s="42"/>
      <c r="AD375" s="42"/>
      <c r="AE375" s="42"/>
      <c r="AF375" s="95"/>
      <c r="AG375" s="42"/>
      <c r="AH375" s="42"/>
      <c r="AI375" s="42"/>
      <c r="AJ375" s="42"/>
      <c r="AK375" s="42"/>
      <c r="AL375" s="42"/>
      <c r="AM375" s="42"/>
      <c r="AN375" s="42"/>
      <c r="AO375" s="42"/>
    </row>
    <row r="376" spans="1:41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7"/>
      <c r="Y376" s="42"/>
      <c r="Z376" s="42"/>
      <c r="AA376" s="42"/>
      <c r="AB376" s="86"/>
      <c r="AC376" s="42"/>
      <c r="AD376" s="42"/>
      <c r="AE376" s="42"/>
      <c r="AF376" s="95"/>
      <c r="AG376" s="42"/>
      <c r="AH376" s="42"/>
      <c r="AI376" s="42"/>
      <c r="AJ376" s="42"/>
      <c r="AK376" s="42"/>
      <c r="AL376" s="42"/>
      <c r="AM376" s="42"/>
      <c r="AN376" s="42"/>
      <c r="AO376" s="42"/>
    </row>
    <row r="377" spans="1:41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7"/>
      <c r="Y377" s="42"/>
      <c r="Z377" s="42"/>
      <c r="AA377" s="42"/>
      <c r="AB377" s="86"/>
      <c r="AC377" s="42"/>
      <c r="AD377" s="42"/>
      <c r="AE377" s="42"/>
      <c r="AF377" s="95"/>
      <c r="AG377" s="42"/>
      <c r="AH377" s="42"/>
      <c r="AI377" s="42"/>
      <c r="AJ377" s="42"/>
      <c r="AK377" s="42"/>
      <c r="AL377" s="42"/>
      <c r="AM377" s="42"/>
      <c r="AN377" s="42"/>
      <c r="AO377" s="42"/>
    </row>
    <row r="378" spans="1:41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7"/>
      <c r="Y378" s="42"/>
      <c r="Z378" s="42"/>
      <c r="AA378" s="42"/>
      <c r="AB378" s="86"/>
      <c r="AC378" s="42"/>
      <c r="AD378" s="42"/>
      <c r="AE378" s="42"/>
      <c r="AF378" s="95"/>
      <c r="AG378" s="42"/>
      <c r="AH378" s="42"/>
      <c r="AI378" s="42"/>
      <c r="AJ378" s="42"/>
      <c r="AK378" s="42"/>
      <c r="AL378" s="42"/>
      <c r="AM378" s="42"/>
      <c r="AN378" s="42"/>
      <c r="AO378" s="42"/>
    </row>
    <row r="379" spans="1:41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7"/>
      <c r="Y379" s="42"/>
      <c r="Z379" s="42"/>
      <c r="AA379" s="42"/>
      <c r="AB379" s="86"/>
      <c r="AC379" s="42"/>
      <c r="AD379" s="42"/>
      <c r="AE379" s="42"/>
      <c r="AF379" s="95"/>
      <c r="AG379" s="42"/>
      <c r="AH379" s="42"/>
      <c r="AI379" s="42"/>
      <c r="AJ379" s="42"/>
      <c r="AK379" s="42"/>
      <c r="AL379" s="42"/>
      <c r="AM379" s="42"/>
      <c r="AN379" s="42"/>
      <c r="AO379" s="42"/>
    </row>
    <row r="380" spans="1:41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7"/>
      <c r="Y380" s="42"/>
      <c r="Z380" s="42"/>
      <c r="AA380" s="42"/>
      <c r="AB380" s="86"/>
      <c r="AC380" s="42"/>
      <c r="AD380" s="42"/>
      <c r="AE380" s="42"/>
      <c r="AF380" s="95"/>
      <c r="AG380" s="42"/>
      <c r="AH380" s="42"/>
      <c r="AI380" s="42"/>
      <c r="AJ380" s="42"/>
      <c r="AK380" s="42"/>
      <c r="AL380" s="42"/>
      <c r="AM380" s="42"/>
      <c r="AN380" s="42"/>
      <c r="AO380" s="42"/>
    </row>
    <row r="381" spans="1:41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7"/>
      <c r="Y381" s="42"/>
      <c r="Z381" s="42"/>
      <c r="AA381" s="42"/>
      <c r="AB381" s="86"/>
      <c r="AC381" s="42"/>
      <c r="AD381" s="42"/>
      <c r="AE381" s="42"/>
      <c r="AF381" s="95"/>
      <c r="AG381" s="42"/>
      <c r="AH381" s="42"/>
      <c r="AI381" s="42"/>
      <c r="AJ381" s="42"/>
      <c r="AK381" s="42"/>
      <c r="AL381" s="42"/>
      <c r="AM381" s="42"/>
      <c r="AN381" s="42"/>
      <c r="AO381" s="42"/>
    </row>
    <row r="382" spans="1:41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7"/>
      <c r="Y382" s="42"/>
      <c r="Z382" s="42"/>
      <c r="AA382" s="42"/>
      <c r="AB382" s="86"/>
      <c r="AC382" s="42"/>
      <c r="AD382" s="42"/>
      <c r="AE382" s="42"/>
      <c r="AF382" s="95"/>
      <c r="AG382" s="42"/>
      <c r="AH382" s="42"/>
      <c r="AI382" s="42"/>
      <c r="AJ382" s="42"/>
      <c r="AK382" s="42"/>
      <c r="AL382" s="42"/>
      <c r="AM382" s="42"/>
      <c r="AN382" s="42"/>
      <c r="AO382" s="42"/>
    </row>
    <row r="383" spans="1:41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7"/>
      <c r="Y383" s="42"/>
      <c r="Z383" s="42"/>
      <c r="AA383" s="42"/>
      <c r="AB383" s="86"/>
      <c r="AC383" s="42"/>
      <c r="AD383" s="42"/>
      <c r="AE383" s="42"/>
      <c r="AF383" s="95"/>
      <c r="AG383" s="42"/>
      <c r="AH383" s="42"/>
      <c r="AI383" s="42"/>
      <c r="AJ383" s="42"/>
      <c r="AK383" s="42"/>
      <c r="AL383" s="42"/>
      <c r="AM383" s="42"/>
      <c r="AN383" s="42"/>
      <c r="AO383" s="42"/>
    </row>
    <row r="384" spans="1:41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7"/>
      <c r="Y384" s="42"/>
      <c r="Z384" s="42"/>
      <c r="AA384" s="42"/>
      <c r="AB384" s="86"/>
      <c r="AC384" s="42"/>
      <c r="AD384" s="42"/>
      <c r="AE384" s="42"/>
      <c r="AF384" s="95"/>
      <c r="AG384" s="42"/>
      <c r="AH384" s="42"/>
      <c r="AI384" s="42"/>
      <c r="AJ384" s="42"/>
      <c r="AK384" s="42"/>
      <c r="AL384" s="42"/>
      <c r="AM384" s="42"/>
      <c r="AN384" s="42"/>
      <c r="AO384" s="42"/>
    </row>
    <row r="385" spans="1:41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7"/>
      <c r="Y385" s="42"/>
      <c r="Z385" s="42"/>
      <c r="AA385" s="42"/>
      <c r="AB385" s="86"/>
      <c r="AC385" s="42"/>
      <c r="AD385" s="42"/>
      <c r="AE385" s="42"/>
      <c r="AF385" s="95"/>
      <c r="AG385" s="42"/>
      <c r="AH385" s="42"/>
      <c r="AI385" s="42"/>
      <c r="AJ385" s="42"/>
      <c r="AK385" s="42"/>
      <c r="AL385" s="42"/>
      <c r="AM385" s="42"/>
      <c r="AN385" s="42"/>
      <c r="AO385" s="42"/>
    </row>
    <row r="386" spans="1:41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7"/>
      <c r="Y386" s="42"/>
      <c r="Z386" s="42"/>
      <c r="AA386" s="42"/>
      <c r="AB386" s="86"/>
      <c r="AC386" s="42"/>
      <c r="AD386" s="42"/>
      <c r="AE386" s="42"/>
      <c r="AF386" s="95"/>
      <c r="AG386" s="42"/>
      <c r="AH386" s="42"/>
      <c r="AI386" s="42"/>
      <c r="AJ386" s="42"/>
      <c r="AK386" s="42"/>
      <c r="AL386" s="42"/>
      <c r="AM386" s="42"/>
      <c r="AN386" s="42"/>
      <c r="AO386" s="42"/>
    </row>
    <row r="387" spans="1:41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7"/>
      <c r="Y387" s="42"/>
      <c r="Z387" s="42"/>
      <c r="AA387" s="42"/>
      <c r="AB387" s="86"/>
      <c r="AC387" s="42"/>
      <c r="AD387" s="42"/>
      <c r="AE387" s="42"/>
      <c r="AF387" s="95"/>
      <c r="AG387" s="42"/>
      <c r="AH387" s="42"/>
      <c r="AI387" s="42"/>
      <c r="AJ387" s="42"/>
      <c r="AK387" s="42"/>
      <c r="AL387" s="42"/>
      <c r="AM387" s="42"/>
      <c r="AN387" s="42"/>
      <c r="AO387" s="42"/>
    </row>
    <row r="388" spans="1:41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77"/>
      <c r="Y388" s="42"/>
      <c r="Z388" s="42"/>
      <c r="AA388" s="42"/>
      <c r="AB388" s="86"/>
      <c r="AC388" s="42"/>
      <c r="AD388" s="42"/>
      <c r="AE388" s="42"/>
      <c r="AF388" s="95"/>
      <c r="AG388" s="42"/>
      <c r="AH388" s="42"/>
      <c r="AI388" s="42"/>
      <c r="AJ388" s="42"/>
      <c r="AK388" s="42"/>
      <c r="AL388" s="42"/>
      <c r="AM388" s="42"/>
      <c r="AN388" s="42"/>
      <c r="AO388" s="42"/>
    </row>
    <row r="389" spans="1:41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7"/>
      <c r="Y389" s="42"/>
      <c r="Z389" s="42"/>
      <c r="AA389" s="42"/>
      <c r="AB389" s="86"/>
      <c r="AC389" s="42"/>
      <c r="AD389" s="42"/>
      <c r="AE389" s="42"/>
      <c r="AF389" s="95"/>
      <c r="AG389" s="42"/>
      <c r="AH389" s="42"/>
      <c r="AI389" s="42"/>
      <c r="AJ389" s="42"/>
      <c r="AK389" s="42"/>
      <c r="AL389" s="42"/>
      <c r="AM389" s="42"/>
      <c r="AN389" s="42"/>
      <c r="AO389" s="42"/>
    </row>
    <row r="390" spans="1:41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77"/>
      <c r="Y390" s="42"/>
      <c r="Z390" s="42"/>
      <c r="AA390" s="42"/>
      <c r="AB390" s="86"/>
      <c r="AC390" s="42"/>
      <c r="AD390" s="42"/>
      <c r="AE390" s="42"/>
      <c r="AF390" s="95"/>
      <c r="AG390" s="42"/>
      <c r="AH390" s="42"/>
      <c r="AI390" s="42"/>
      <c r="AJ390" s="42"/>
      <c r="AK390" s="42"/>
      <c r="AL390" s="42"/>
      <c r="AM390" s="42"/>
      <c r="AN390" s="42"/>
      <c r="AO390" s="42"/>
    </row>
    <row r="391" spans="1:41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77"/>
      <c r="Y391" s="42"/>
      <c r="Z391" s="42"/>
      <c r="AA391" s="42"/>
      <c r="AB391" s="86"/>
      <c r="AC391" s="42"/>
      <c r="AD391" s="42"/>
      <c r="AE391" s="42"/>
      <c r="AF391" s="95"/>
      <c r="AG391" s="42"/>
      <c r="AH391" s="42"/>
      <c r="AI391" s="42"/>
      <c r="AJ391" s="42"/>
      <c r="AK391" s="42"/>
      <c r="AL391" s="42"/>
      <c r="AM391" s="42"/>
      <c r="AN391" s="42"/>
      <c r="AO391" s="42"/>
    </row>
    <row r="392" spans="1:41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7"/>
      <c r="Y392" s="42"/>
      <c r="Z392" s="42"/>
      <c r="AA392" s="42"/>
      <c r="AB392" s="86"/>
      <c r="AC392" s="42"/>
      <c r="AD392" s="42"/>
      <c r="AE392" s="42"/>
      <c r="AF392" s="95"/>
      <c r="AG392" s="42"/>
      <c r="AH392" s="42"/>
      <c r="AI392" s="42"/>
      <c r="AJ392" s="42"/>
      <c r="AK392" s="42"/>
      <c r="AL392" s="42"/>
      <c r="AM392" s="42"/>
      <c r="AN392" s="42"/>
      <c r="AO392" s="42"/>
    </row>
    <row r="393" spans="1:41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77"/>
      <c r="Y393" s="42"/>
      <c r="Z393" s="42"/>
      <c r="AA393" s="42"/>
      <c r="AB393" s="86"/>
      <c r="AC393" s="42"/>
      <c r="AD393" s="42"/>
      <c r="AE393" s="42"/>
      <c r="AF393" s="95"/>
      <c r="AG393" s="42"/>
      <c r="AH393" s="42"/>
      <c r="AI393" s="42"/>
      <c r="AJ393" s="42"/>
      <c r="AK393" s="42"/>
      <c r="AL393" s="42"/>
      <c r="AM393" s="42"/>
      <c r="AN393" s="42"/>
      <c r="AO393" s="42"/>
    </row>
    <row r="394" spans="1:41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77"/>
      <c r="Y394" s="42"/>
      <c r="Z394" s="42"/>
      <c r="AA394" s="42"/>
      <c r="AB394" s="86"/>
      <c r="AC394" s="42"/>
      <c r="AD394" s="42"/>
      <c r="AE394" s="42"/>
      <c r="AF394" s="95"/>
      <c r="AG394" s="42"/>
      <c r="AH394" s="42"/>
      <c r="AI394" s="42"/>
      <c r="AJ394" s="42"/>
      <c r="AK394" s="42"/>
      <c r="AL394" s="42"/>
      <c r="AM394" s="42"/>
      <c r="AN394" s="42"/>
      <c r="AO394" s="42"/>
    </row>
    <row r="395" spans="1:41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77"/>
      <c r="Y395" s="42"/>
      <c r="Z395" s="42"/>
      <c r="AA395" s="42"/>
      <c r="AB395" s="86"/>
      <c r="AC395" s="42"/>
      <c r="AD395" s="42"/>
      <c r="AE395" s="42"/>
      <c r="AF395" s="95"/>
      <c r="AG395" s="42"/>
      <c r="AH395" s="42"/>
      <c r="AI395" s="42"/>
      <c r="AJ395" s="42"/>
      <c r="AK395" s="42"/>
      <c r="AL395" s="42"/>
      <c r="AM395" s="42"/>
      <c r="AN395" s="42"/>
      <c r="AO395" s="42"/>
    </row>
    <row r="396" spans="1:41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7"/>
      <c r="Y396" s="42"/>
      <c r="Z396" s="42"/>
      <c r="AA396" s="42"/>
      <c r="AB396" s="86"/>
      <c r="AC396" s="42"/>
      <c r="AD396" s="42"/>
      <c r="AE396" s="42"/>
      <c r="AF396" s="95"/>
      <c r="AG396" s="42"/>
      <c r="AH396" s="42"/>
      <c r="AI396" s="42"/>
      <c r="AJ396" s="42"/>
      <c r="AK396" s="42"/>
      <c r="AL396" s="42"/>
      <c r="AM396" s="42"/>
      <c r="AN396" s="42"/>
      <c r="AO396" s="42"/>
    </row>
    <row r="397" spans="1:41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77"/>
      <c r="Y397" s="42"/>
      <c r="Z397" s="42"/>
      <c r="AA397" s="42"/>
      <c r="AB397" s="86"/>
      <c r="AC397" s="42"/>
      <c r="AD397" s="42"/>
      <c r="AE397" s="42"/>
      <c r="AF397" s="95"/>
      <c r="AG397" s="42"/>
      <c r="AH397" s="42"/>
      <c r="AI397" s="42"/>
      <c r="AJ397" s="42"/>
      <c r="AK397" s="42"/>
      <c r="AL397" s="42"/>
      <c r="AM397" s="42"/>
      <c r="AN397" s="42"/>
      <c r="AO397" s="42"/>
    </row>
    <row r="398" spans="1:41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77"/>
      <c r="Y398" s="42"/>
      <c r="Z398" s="42"/>
      <c r="AA398" s="42"/>
      <c r="AB398" s="86"/>
      <c r="AC398" s="42"/>
      <c r="AD398" s="42"/>
      <c r="AE398" s="42"/>
      <c r="AF398" s="95"/>
      <c r="AG398" s="42"/>
      <c r="AH398" s="42"/>
      <c r="AI398" s="42"/>
      <c r="AJ398" s="42"/>
      <c r="AK398" s="42"/>
      <c r="AL398" s="42"/>
      <c r="AM398" s="42"/>
      <c r="AN398" s="42"/>
      <c r="AO398" s="42"/>
    </row>
    <row r="399" spans="1:41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77"/>
      <c r="Y399" s="42"/>
      <c r="Z399" s="42"/>
      <c r="AA399" s="42"/>
      <c r="AB399" s="86"/>
      <c r="AC399" s="42"/>
      <c r="AD399" s="42"/>
      <c r="AE399" s="42"/>
      <c r="AF399" s="95"/>
      <c r="AG399" s="42"/>
      <c r="AH399" s="42"/>
      <c r="AI399" s="42"/>
      <c r="AJ399" s="42"/>
      <c r="AK399" s="42"/>
      <c r="AL399" s="42"/>
      <c r="AM399" s="42"/>
      <c r="AN399" s="42"/>
      <c r="AO399" s="42"/>
    </row>
    <row r="400" spans="1:41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77"/>
      <c r="Y400" s="42"/>
      <c r="Z400" s="42"/>
      <c r="AA400" s="42"/>
      <c r="AB400" s="86"/>
      <c r="AC400" s="42"/>
      <c r="AD400" s="42"/>
      <c r="AE400" s="42"/>
      <c r="AF400" s="95"/>
      <c r="AG400" s="42"/>
      <c r="AH400" s="42"/>
      <c r="AI400" s="42"/>
      <c r="AJ400" s="42"/>
      <c r="AK400" s="42"/>
      <c r="AL400" s="42"/>
      <c r="AM400" s="42"/>
      <c r="AN400" s="42"/>
      <c r="AO400" s="42"/>
    </row>
    <row r="401" spans="1:41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77"/>
      <c r="Y401" s="42"/>
      <c r="Z401" s="42"/>
      <c r="AA401" s="42"/>
      <c r="AB401" s="86"/>
      <c r="AC401" s="42"/>
      <c r="AD401" s="42"/>
      <c r="AE401" s="42"/>
      <c r="AF401" s="95"/>
      <c r="AG401" s="42"/>
      <c r="AH401" s="42"/>
      <c r="AI401" s="42"/>
      <c r="AJ401" s="42"/>
      <c r="AK401" s="42"/>
      <c r="AL401" s="42"/>
      <c r="AM401" s="42"/>
      <c r="AN401" s="42"/>
      <c r="AO401" s="42"/>
    </row>
    <row r="402" spans="1:41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77"/>
      <c r="Y402" s="42"/>
      <c r="Z402" s="42"/>
      <c r="AA402" s="42"/>
      <c r="AB402" s="86"/>
      <c r="AC402" s="42"/>
      <c r="AD402" s="42"/>
      <c r="AE402" s="42"/>
      <c r="AF402" s="95"/>
      <c r="AG402" s="42"/>
      <c r="AH402" s="42"/>
      <c r="AI402" s="42"/>
      <c r="AJ402" s="42"/>
      <c r="AK402" s="42"/>
      <c r="AL402" s="42"/>
      <c r="AM402" s="42"/>
      <c r="AN402" s="42"/>
      <c r="AO402" s="42"/>
    </row>
    <row r="403" spans="1:41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77"/>
      <c r="Y403" s="42"/>
      <c r="Z403" s="42"/>
      <c r="AA403" s="42"/>
      <c r="AB403" s="86"/>
      <c r="AC403" s="42"/>
      <c r="AD403" s="42"/>
      <c r="AE403" s="42"/>
      <c r="AF403" s="95"/>
      <c r="AG403" s="42"/>
      <c r="AH403" s="42"/>
      <c r="AI403" s="42"/>
      <c r="AJ403" s="42"/>
      <c r="AK403" s="42"/>
      <c r="AL403" s="42"/>
      <c r="AM403" s="42"/>
      <c r="AN403" s="42"/>
      <c r="AO403" s="42"/>
    </row>
    <row r="404" spans="1:41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77"/>
      <c r="Y404" s="42"/>
      <c r="Z404" s="42"/>
      <c r="AA404" s="42"/>
      <c r="AB404" s="86"/>
      <c r="AC404" s="42"/>
      <c r="AD404" s="42"/>
      <c r="AE404" s="42"/>
      <c r="AF404" s="95"/>
      <c r="AG404" s="42"/>
      <c r="AH404" s="42"/>
      <c r="AI404" s="42"/>
      <c r="AJ404" s="42"/>
      <c r="AK404" s="42"/>
      <c r="AL404" s="42"/>
      <c r="AM404" s="42"/>
      <c r="AN404" s="42"/>
      <c r="AO404" s="42"/>
    </row>
    <row r="405" spans="1:41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77"/>
      <c r="Y405" s="42"/>
      <c r="Z405" s="42"/>
      <c r="AA405" s="42"/>
      <c r="AB405" s="86"/>
      <c r="AC405" s="42"/>
      <c r="AD405" s="42"/>
      <c r="AE405" s="42"/>
      <c r="AF405" s="95"/>
      <c r="AG405" s="42"/>
      <c r="AH405" s="42"/>
      <c r="AI405" s="42"/>
      <c r="AJ405" s="42"/>
      <c r="AK405" s="42"/>
      <c r="AL405" s="42"/>
      <c r="AM405" s="42"/>
      <c r="AN405" s="42"/>
      <c r="AO405" s="42"/>
    </row>
    <row r="406" spans="1:41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77"/>
      <c r="Y406" s="42"/>
      <c r="Z406" s="42"/>
      <c r="AA406" s="42"/>
      <c r="AB406" s="86"/>
      <c r="AC406" s="42"/>
      <c r="AD406" s="42"/>
      <c r="AE406" s="42"/>
      <c r="AF406" s="95"/>
      <c r="AG406" s="42"/>
      <c r="AH406" s="42"/>
      <c r="AI406" s="42"/>
      <c r="AJ406" s="42"/>
      <c r="AK406" s="42"/>
      <c r="AL406" s="42"/>
      <c r="AM406" s="42"/>
      <c r="AN406" s="42"/>
      <c r="AO406" s="42"/>
    </row>
    <row r="407" spans="1:41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77"/>
      <c r="Y407" s="42"/>
      <c r="Z407" s="42"/>
      <c r="AA407" s="42"/>
      <c r="AB407" s="86"/>
      <c r="AC407" s="42"/>
      <c r="AD407" s="42"/>
      <c r="AE407" s="42"/>
      <c r="AF407" s="95"/>
      <c r="AG407" s="42"/>
      <c r="AH407" s="42"/>
      <c r="AI407" s="42"/>
      <c r="AJ407" s="42"/>
      <c r="AK407" s="42"/>
      <c r="AL407" s="42"/>
      <c r="AM407" s="42"/>
      <c r="AN407" s="42"/>
      <c r="AO407" s="42"/>
    </row>
    <row r="408" spans="1:41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77"/>
      <c r="Y408" s="42"/>
      <c r="Z408" s="42"/>
      <c r="AA408" s="42"/>
      <c r="AB408" s="86"/>
      <c r="AC408" s="42"/>
      <c r="AD408" s="42"/>
      <c r="AE408" s="42"/>
      <c r="AF408" s="95"/>
      <c r="AG408" s="42"/>
      <c r="AH408" s="42"/>
      <c r="AI408" s="42"/>
      <c r="AJ408" s="42"/>
      <c r="AK408" s="42"/>
      <c r="AL408" s="42"/>
      <c r="AM408" s="42"/>
      <c r="AN408" s="42"/>
      <c r="AO408" s="42"/>
    </row>
    <row r="409" spans="1:41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77"/>
      <c r="Y409" s="42"/>
      <c r="Z409" s="42"/>
      <c r="AA409" s="42"/>
      <c r="AB409" s="86"/>
      <c r="AC409" s="42"/>
      <c r="AD409" s="42"/>
      <c r="AE409" s="42"/>
      <c r="AF409" s="95"/>
      <c r="AG409" s="42"/>
      <c r="AH409" s="42"/>
      <c r="AI409" s="42"/>
      <c r="AJ409" s="42"/>
      <c r="AK409" s="42"/>
      <c r="AL409" s="42"/>
      <c r="AM409" s="42"/>
      <c r="AN409" s="42"/>
      <c r="AO409" s="42"/>
    </row>
    <row r="410" spans="1:41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77"/>
      <c r="Y410" s="42"/>
      <c r="Z410" s="42"/>
      <c r="AA410" s="42"/>
      <c r="AB410" s="86"/>
      <c r="AC410" s="42"/>
      <c r="AD410" s="42"/>
      <c r="AE410" s="42"/>
      <c r="AF410" s="95"/>
      <c r="AG410" s="42"/>
      <c r="AH410" s="42"/>
      <c r="AI410" s="42"/>
      <c r="AJ410" s="42"/>
      <c r="AK410" s="42"/>
      <c r="AL410" s="42"/>
      <c r="AM410" s="42"/>
      <c r="AN410" s="42"/>
      <c r="AO410" s="42"/>
    </row>
    <row r="411" spans="1:41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77"/>
      <c r="Y411" s="42"/>
      <c r="Z411" s="42"/>
      <c r="AA411" s="42"/>
      <c r="AB411" s="86"/>
      <c r="AC411" s="42"/>
      <c r="AD411" s="42"/>
      <c r="AE411" s="42"/>
      <c r="AF411" s="95"/>
      <c r="AG411" s="42"/>
      <c r="AH411" s="42"/>
      <c r="AI411" s="42"/>
      <c r="AJ411" s="42"/>
      <c r="AK411" s="42"/>
      <c r="AL411" s="42"/>
      <c r="AM411" s="42"/>
      <c r="AN411" s="42"/>
      <c r="AO411" s="42"/>
    </row>
    <row r="412" spans="1:41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77"/>
      <c r="Y412" s="42"/>
      <c r="Z412" s="42"/>
      <c r="AA412" s="42"/>
      <c r="AB412" s="86"/>
      <c r="AC412" s="42"/>
      <c r="AD412" s="42"/>
      <c r="AE412" s="42"/>
      <c r="AF412" s="95"/>
      <c r="AG412" s="42"/>
      <c r="AH412" s="42"/>
      <c r="AI412" s="42"/>
      <c r="AJ412" s="42"/>
      <c r="AK412" s="42"/>
      <c r="AL412" s="42"/>
      <c r="AM412" s="42"/>
      <c r="AN412" s="42"/>
      <c r="AO412" s="42"/>
    </row>
    <row r="413" spans="1:41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77"/>
      <c r="Y413" s="42"/>
      <c r="Z413" s="42"/>
      <c r="AA413" s="42"/>
      <c r="AB413" s="86"/>
      <c r="AC413" s="42"/>
      <c r="AD413" s="42"/>
      <c r="AE413" s="42"/>
      <c r="AF413" s="95"/>
      <c r="AG413" s="42"/>
      <c r="AH413" s="42"/>
      <c r="AI413" s="42"/>
      <c r="AJ413" s="42"/>
      <c r="AK413" s="42"/>
      <c r="AL413" s="42"/>
      <c r="AM413" s="42"/>
      <c r="AN413" s="42"/>
      <c r="AO413" s="42"/>
    </row>
    <row r="414" spans="1:41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77"/>
      <c r="Y414" s="42"/>
      <c r="Z414" s="42"/>
      <c r="AA414" s="42"/>
      <c r="AB414" s="86"/>
      <c r="AC414" s="42"/>
      <c r="AD414" s="42"/>
      <c r="AE414" s="42"/>
      <c r="AF414" s="95"/>
      <c r="AG414" s="42"/>
      <c r="AH414" s="42"/>
      <c r="AI414" s="42"/>
      <c r="AJ414" s="42"/>
      <c r="AK414" s="42"/>
      <c r="AL414" s="42"/>
      <c r="AM414" s="42"/>
      <c r="AN414" s="42"/>
      <c r="AO414" s="42"/>
    </row>
    <row r="415" spans="1:41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77"/>
      <c r="Y415" s="42"/>
      <c r="Z415" s="42"/>
      <c r="AA415" s="42"/>
      <c r="AB415" s="86"/>
      <c r="AC415" s="42"/>
      <c r="AD415" s="42"/>
      <c r="AE415" s="42"/>
      <c r="AF415" s="95"/>
      <c r="AG415" s="42"/>
      <c r="AH415" s="42"/>
      <c r="AI415" s="42"/>
      <c r="AJ415" s="42"/>
      <c r="AK415" s="42"/>
      <c r="AL415" s="42"/>
      <c r="AM415" s="42"/>
      <c r="AN415" s="42"/>
      <c r="AO415" s="42"/>
    </row>
    <row r="416" spans="1:41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77"/>
      <c r="Y416" s="42"/>
      <c r="Z416" s="42"/>
      <c r="AA416" s="42"/>
      <c r="AB416" s="86"/>
      <c r="AC416" s="42"/>
      <c r="AD416" s="42"/>
      <c r="AE416" s="42"/>
      <c r="AF416" s="95"/>
      <c r="AG416" s="42"/>
      <c r="AH416" s="42"/>
      <c r="AI416" s="42"/>
      <c r="AJ416" s="42"/>
      <c r="AK416" s="42"/>
      <c r="AL416" s="42"/>
      <c r="AM416" s="42"/>
      <c r="AN416" s="42"/>
      <c r="AO416" s="42"/>
    </row>
    <row r="417" spans="1:41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77"/>
      <c r="Y417" s="42"/>
      <c r="Z417" s="42"/>
      <c r="AA417" s="42"/>
      <c r="AB417" s="86"/>
      <c r="AC417" s="42"/>
      <c r="AD417" s="42"/>
      <c r="AE417" s="42"/>
      <c r="AF417" s="95"/>
      <c r="AG417" s="42"/>
      <c r="AH417" s="42"/>
      <c r="AI417" s="42"/>
      <c r="AJ417" s="42"/>
      <c r="AK417" s="42"/>
      <c r="AL417" s="42"/>
      <c r="AM417" s="42"/>
      <c r="AN417" s="42"/>
      <c r="AO417" s="42"/>
    </row>
    <row r="418" spans="1:41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77"/>
      <c r="Y418" s="42"/>
      <c r="Z418" s="42"/>
      <c r="AA418" s="42"/>
      <c r="AB418" s="86"/>
      <c r="AC418" s="42"/>
      <c r="AD418" s="42"/>
      <c r="AE418" s="42"/>
      <c r="AF418" s="95"/>
      <c r="AG418" s="42"/>
      <c r="AH418" s="42"/>
      <c r="AI418" s="42"/>
      <c r="AJ418" s="42"/>
      <c r="AK418" s="42"/>
      <c r="AL418" s="42"/>
      <c r="AM418" s="42"/>
      <c r="AN418" s="42"/>
      <c r="AO418" s="42"/>
    </row>
    <row r="419" spans="1:41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77"/>
      <c r="Y419" s="42"/>
      <c r="Z419" s="42"/>
      <c r="AA419" s="42"/>
      <c r="AB419" s="86"/>
      <c r="AC419" s="42"/>
      <c r="AD419" s="42"/>
      <c r="AE419" s="42"/>
      <c r="AF419" s="95"/>
      <c r="AG419" s="42"/>
      <c r="AH419" s="42"/>
      <c r="AI419" s="42"/>
      <c r="AJ419" s="42"/>
      <c r="AK419" s="42"/>
      <c r="AL419" s="42"/>
      <c r="AM419" s="42"/>
      <c r="AN419" s="42"/>
      <c r="AO419" s="42"/>
    </row>
    <row r="420" spans="1:41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77"/>
      <c r="Y420" s="42"/>
      <c r="Z420" s="42"/>
      <c r="AA420" s="42"/>
      <c r="AB420" s="86"/>
      <c r="AC420" s="42"/>
      <c r="AD420" s="42"/>
      <c r="AE420" s="42"/>
      <c r="AF420" s="95"/>
      <c r="AG420" s="42"/>
      <c r="AH420" s="42"/>
      <c r="AI420" s="42"/>
      <c r="AJ420" s="42"/>
      <c r="AK420" s="42"/>
      <c r="AL420" s="42"/>
      <c r="AM420" s="42"/>
      <c r="AN420" s="42"/>
      <c r="AO420" s="42"/>
    </row>
    <row r="421" spans="1:41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77"/>
      <c r="Y421" s="42"/>
      <c r="Z421" s="42"/>
      <c r="AA421" s="42"/>
      <c r="AB421" s="86"/>
      <c r="AC421" s="42"/>
      <c r="AD421" s="42"/>
      <c r="AE421" s="42"/>
      <c r="AF421" s="95"/>
      <c r="AG421" s="42"/>
      <c r="AH421" s="42"/>
      <c r="AI421" s="42"/>
      <c r="AJ421" s="42"/>
      <c r="AK421" s="42"/>
      <c r="AL421" s="42"/>
      <c r="AM421" s="42"/>
      <c r="AN421" s="42"/>
      <c r="AO421" s="42"/>
    </row>
    <row r="422" spans="1:41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77"/>
      <c r="Y422" s="42"/>
      <c r="Z422" s="42"/>
      <c r="AA422" s="42"/>
      <c r="AB422" s="86"/>
      <c r="AC422" s="42"/>
      <c r="AD422" s="42"/>
      <c r="AE422" s="42"/>
      <c r="AF422" s="95"/>
      <c r="AG422" s="42"/>
      <c r="AH422" s="42"/>
      <c r="AI422" s="42"/>
      <c r="AJ422" s="42"/>
      <c r="AK422" s="42"/>
      <c r="AL422" s="42"/>
      <c r="AM422" s="42"/>
      <c r="AN422" s="42"/>
      <c r="AO422" s="42"/>
    </row>
    <row r="423" spans="1:41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77"/>
      <c r="Y423" s="42"/>
      <c r="Z423" s="42"/>
      <c r="AA423" s="42"/>
      <c r="AB423" s="86"/>
      <c r="AC423" s="42"/>
      <c r="AD423" s="42"/>
      <c r="AE423" s="42"/>
      <c r="AF423" s="95"/>
      <c r="AG423" s="42"/>
      <c r="AH423" s="42"/>
      <c r="AI423" s="42"/>
      <c r="AJ423" s="42"/>
      <c r="AK423" s="42"/>
      <c r="AL423" s="42"/>
      <c r="AM423" s="42"/>
      <c r="AN423" s="42"/>
      <c r="AO423" s="42"/>
    </row>
    <row r="424" spans="1:41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77"/>
      <c r="Y424" s="42"/>
      <c r="Z424" s="42"/>
      <c r="AA424" s="42"/>
      <c r="AB424" s="86"/>
      <c r="AC424" s="42"/>
      <c r="AD424" s="42"/>
      <c r="AE424" s="42"/>
      <c r="AF424" s="95"/>
      <c r="AG424" s="42"/>
      <c r="AH424" s="42"/>
      <c r="AI424" s="42"/>
      <c r="AJ424" s="42"/>
      <c r="AK424" s="42"/>
      <c r="AL424" s="42"/>
      <c r="AM424" s="42"/>
      <c r="AN424" s="42"/>
      <c r="AO424" s="42"/>
    </row>
    <row r="425" spans="1:41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77"/>
      <c r="Y425" s="42"/>
      <c r="Z425" s="42"/>
      <c r="AA425" s="42"/>
      <c r="AB425" s="86"/>
      <c r="AC425" s="42"/>
      <c r="AD425" s="42"/>
      <c r="AE425" s="42"/>
      <c r="AF425" s="95"/>
      <c r="AG425" s="42"/>
      <c r="AH425" s="42"/>
      <c r="AI425" s="42"/>
      <c r="AJ425" s="42"/>
      <c r="AK425" s="42"/>
      <c r="AL425" s="42"/>
      <c r="AM425" s="42"/>
      <c r="AN425" s="42"/>
      <c r="AO425" s="42"/>
    </row>
    <row r="426" spans="1:41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77"/>
      <c r="Y426" s="42"/>
      <c r="Z426" s="42"/>
      <c r="AA426" s="42"/>
      <c r="AB426" s="86"/>
      <c r="AC426" s="42"/>
      <c r="AD426" s="42"/>
      <c r="AE426" s="42"/>
      <c r="AF426" s="95"/>
      <c r="AG426" s="42"/>
      <c r="AH426" s="42"/>
      <c r="AI426" s="42"/>
      <c r="AJ426" s="42"/>
      <c r="AK426" s="42"/>
      <c r="AL426" s="42"/>
      <c r="AM426" s="42"/>
      <c r="AN426" s="42"/>
      <c r="AO426" s="42"/>
    </row>
    <row r="427" spans="1:41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77"/>
      <c r="Y427" s="42"/>
      <c r="Z427" s="42"/>
      <c r="AA427" s="42"/>
      <c r="AB427" s="86"/>
      <c r="AC427" s="42"/>
      <c r="AD427" s="42"/>
      <c r="AE427" s="42"/>
      <c r="AF427" s="95"/>
      <c r="AG427" s="42"/>
      <c r="AH427" s="42"/>
      <c r="AI427" s="42"/>
      <c r="AJ427" s="42"/>
      <c r="AK427" s="42"/>
      <c r="AL427" s="42"/>
      <c r="AM427" s="42"/>
      <c r="AN427" s="42"/>
      <c r="AO427" s="42"/>
    </row>
    <row r="428" spans="1:41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77"/>
      <c r="Y428" s="42"/>
      <c r="Z428" s="42"/>
      <c r="AA428" s="42"/>
      <c r="AB428" s="86"/>
      <c r="AC428" s="42"/>
      <c r="AD428" s="42"/>
      <c r="AE428" s="42"/>
      <c r="AF428" s="95"/>
      <c r="AG428" s="42"/>
      <c r="AH428" s="42"/>
      <c r="AI428" s="42"/>
      <c r="AJ428" s="42"/>
      <c r="AK428" s="42"/>
      <c r="AL428" s="42"/>
      <c r="AM428" s="42"/>
      <c r="AN428" s="42"/>
      <c r="AO428" s="42"/>
    </row>
    <row r="429" spans="1:41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77"/>
      <c r="Y429" s="42"/>
      <c r="Z429" s="42"/>
      <c r="AA429" s="42"/>
      <c r="AB429" s="86"/>
      <c r="AC429" s="42"/>
      <c r="AD429" s="42"/>
      <c r="AE429" s="42"/>
      <c r="AF429" s="95"/>
      <c r="AG429" s="42"/>
      <c r="AH429" s="42"/>
      <c r="AI429" s="42"/>
      <c r="AJ429" s="42"/>
      <c r="AK429" s="42"/>
      <c r="AL429" s="42"/>
      <c r="AM429" s="42"/>
      <c r="AN429" s="42"/>
      <c r="AO429" s="42"/>
    </row>
    <row r="430" spans="1:41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77"/>
      <c r="Y430" s="42"/>
      <c r="Z430" s="42"/>
      <c r="AA430" s="42"/>
      <c r="AB430" s="86"/>
      <c r="AC430" s="42"/>
      <c r="AD430" s="42"/>
      <c r="AE430" s="42"/>
      <c r="AF430" s="95"/>
      <c r="AG430" s="42"/>
      <c r="AH430" s="42"/>
      <c r="AI430" s="42"/>
      <c r="AJ430" s="42"/>
      <c r="AK430" s="42"/>
      <c r="AL430" s="42"/>
      <c r="AM430" s="42"/>
      <c r="AN430" s="42"/>
      <c r="AO430" s="42"/>
    </row>
    <row r="431" spans="1:41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77"/>
      <c r="Y431" s="42"/>
      <c r="Z431" s="42"/>
      <c r="AA431" s="42"/>
      <c r="AB431" s="86"/>
      <c r="AC431" s="42"/>
      <c r="AD431" s="42"/>
      <c r="AE431" s="42"/>
      <c r="AF431" s="95"/>
      <c r="AG431" s="42"/>
      <c r="AH431" s="42"/>
      <c r="AI431" s="42"/>
      <c r="AJ431" s="42"/>
      <c r="AK431" s="42"/>
      <c r="AL431" s="42"/>
      <c r="AM431" s="42"/>
      <c r="AN431" s="42"/>
      <c r="AO431" s="42"/>
    </row>
    <row r="432" spans="1:41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77"/>
      <c r="Y432" s="42"/>
      <c r="Z432" s="42"/>
      <c r="AA432" s="42"/>
      <c r="AB432" s="86"/>
      <c r="AC432" s="42"/>
      <c r="AD432" s="42"/>
      <c r="AE432" s="42"/>
      <c r="AF432" s="95"/>
      <c r="AG432" s="42"/>
      <c r="AH432" s="42"/>
      <c r="AI432" s="42"/>
      <c r="AJ432" s="42"/>
      <c r="AK432" s="42"/>
      <c r="AL432" s="42"/>
      <c r="AM432" s="42"/>
      <c r="AN432" s="42"/>
      <c r="AO432" s="42"/>
    </row>
    <row r="433" spans="1:41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77"/>
      <c r="Y433" s="42"/>
      <c r="Z433" s="42"/>
      <c r="AA433" s="42"/>
      <c r="AB433" s="86"/>
      <c r="AC433" s="42"/>
      <c r="AD433" s="42"/>
      <c r="AE433" s="42"/>
      <c r="AF433" s="95"/>
      <c r="AG433" s="42"/>
      <c r="AH433" s="42"/>
      <c r="AI433" s="42"/>
      <c r="AJ433" s="42"/>
      <c r="AK433" s="42"/>
      <c r="AL433" s="42"/>
      <c r="AM433" s="42"/>
      <c r="AN433" s="42"/>
      <c r="AO433" s="42"/>
    </row>
    <row r="434" spans="1:41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77"/>
      <c r="Y434" s="42"/>
      <c r="Z434" s="42"/>
      <c r="AA434" s="42"/>
      <c r="AB434" s="86"/>
      <c r="AC434" s="42"/>
      <c r="AD434" s="42"/>
      <c r="AE434" s="42"/>
      <c r="AF434" s="95"/>
      <c r="AG434" s="42"/>
      <c r="AH434" s="42"/>
      <c r="AI434" s="42"/>
      <c r="AJ434" s="42"/>
      <c r="AK434" s="42"/>
      <c r="AL434" s="42"/>
      <c r="AM434" s="42"/>
      <c r="AN434" s="42"/>
      <c r="AO434" s="42"/>
    </row>
    <row r="435" spans="1:41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77"/>
      <c r="Y435" s="42"/>
      <c r="Z435" s="42"/>
      <c r="AA435" s="42"/>
      <c r="AB435" s="86"/>
      <c r="AC435" s="42"/>
      <c r="AD435" s="42"/>
      <c r="AE435" s="42"/>
      <c r="AF435" s="95"/>
      <c r="AG435" s="42"/>
      <c r="AH435" s="42"/>
      <c r="AI435" s="42"/>
      <c r="AJ435" s="42"/>
      <c r="AK435" s="42"/>
      <c r="AL435" s="42"/>
      <c r="AM435" s="42"/>
      <c r="AN435" s="42"/>
      <c r="AO435" s="42"/>
    </row>
    <row r="436" spans="1:41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77"/>
      <c r="Y436" s="42"/>
      <c r="Z436" s="42"/>
      <c r="AA436" s="42"/>
      <c r="AB436" s="86"/>
      <c r="AC436" s="42"/>
      <c r="AD436" s="42"/>
      <c r="AE436" s="42"/>
      <c r="AF436" s="95"/>
      <c r="AG436" s="42"/>
      <c r="AH436" s="42"/>
      <c r="AI436" s="42"/>
      <c r="AJ436" s="42"/>
      <c r="AK436" s="42"/>
      <c r="AL436" s="42"/>
      <c r="AM436" s="42"/>
      <c r="AN436" s="42"/>
      <c r="AO436" s="42"/>
    </row>
    <row r="437" spans="1:41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77"/>
      <c r="Y437" s="42"/>
      <c r="Z437" s="42"/>
      <c r="AA437" s="42"/>
      <c r="AB437" s="86"/>
      <c r="AC437" s="42"/>
      <c r="AD437" s="42"/>
      <c r="AE437" s="42"/>
      <c r="AF437" s="95"/>
      <c r="AG437" s="42"/>
      <c r="AH437" s="42"/>
      <c r="AI437" s="42"/>
      <c r="AJ437" s="42"/>
      <c r="AK437" s="42"/>
      <c r="AL437" s="42"/>
      <c r="AM437" s="42"/>
      <c r="AN437" s="42"/>
      <c r="AO437" s="42"/>
    </row>
    <row r="438" spans="1:41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77"/>
      <c r="Y438" s="42"/>
      <c r="Z438" s="42"/>
      <c r="AA438" s="42"/>
      <c r="AB438" s="86"/>
      <c r="AC438" s="42"/>
      <c r="AD438" s="42"/>
      <c r="AE438" s="42"/>
      <c r="AF438" s="95"/>
      <c r="AG438" s="42"/>
      <c r="AH438" s="42"/>
      <c r="AI438" s="42"/>
      <c r="AJ438" s="42"/>
      <c r="AK438" s="42"/>
      <c r="AL438" s="42"/>
      <c r="AM438" s="42"/>
      <c r="AN438" s="42"/>
      <c r="AO438" s="42"/>
    </row>
    <row r="439" spans="1:41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77"/>
      <c r="Y439" s="42"/>
      <c r="Z439" s="42"/>
      <c r="AA439" s="42"/>
      <c r="AB439" s="86"/>
      <c r="AC439" s="42"/>
      <c r="AD439" s="42"/>
      <c r="AE439" s="42"/>
      <c r="AF439" s="95"/>
      <c r="AG439" s="42"/>
      <c r="AH439" s="42"/>
      <c r="AI439" s="42"/>
      <c r="AJ439" s="42"/>
      <c r="AK439" s="42"/>
      <c r="AL439" s="42"/>
      <c r="AM439" s="42"/>
      <c r="AN439" s="42"/>
      <c r="AO439" s="42"/>
    </row>
    <row r="440" spans="1:41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77"/>
      <c r="Y440" s="42"/>
      <c r="Z440" s="42"/>
      <c r="AA440" s="42"/>
      <c r="AB440" s="86"/>
      <c r="AC440" s="42"/>
      <c r="AD440" s="42"/>
      <c r="AE440" s="42"/>
      <c r="AF440" s="95"/>
      <c r="AG440" s="42"/>
      <c r="AH440" s="42"/>
      <c r="AI440" s="42"/>
      <c r="AJ440" s="42"/>
      <c r="AK440" s="42"/>
      <c r="AL440" s="42"/>
      <c r="AM440" s="42"/>
      <c r="AN440" s="42"/>
      <c r="AO440" s="42"/>
    </row>
    <row r="441" spans="1:41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77"/>
      <c r="Y441" s="42"/>
      <c r="Z441" s="42"/>
      <c r="AA441" s="42"/>
      <c r="AB441" s="86"/>
      <c r="AC441" s="42"/>
      <c r="AD441" s="42"/>
      <c r="AE441" s="42"/>
      <c r="AF441" s="95"/>
      <c r="AG441" s="42"/>
      <c r="AH441" s="42"/>
      <c r="AI441" s="42"/>
      <c r="AJ441" s="42"/>
      <c r="AK441" s="42"/>
      <c r="AL441" s="42"/>
      <c r="AM441" s="42"/>
      <c r="AN441" s="42"/>
      <c r="AO441" s="42"/>
    </row>
    <row r="442" spans="1:41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77"/>
      <c r="Y442" s="42"/>
      <c r="Z442" s="42"/>
      <c r="AA442" s="42"/>
      <c r="AB442" s="86"/>
      <c r="AC442" s="42"/>
      <c r="AD442" s="42"/>
      <c r="AE442" s="42"/>
      <c r="AF442" s="95"/>
      <c r="AG442" s="42"/>
      <c r="AH442" s="42"/>
      <c r="AI442" s="42"/>
      <c r="AJ442" s="42"/>
      <c r="AK442" s="42"/>
      <c r="AL442" s="42"/>
      <c r="AM442" s="42"/>
      <c r="AN442" s="42"/>
      <c r="AO442" s="42"/>
    </row>
    <row r="443" spans="1:41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77"/>
      <c r="Y443" s="42"/>
      <c r="Z443" s="42"/>
      <c r="AA443" s="42"/>
      <c r="AB443" s="86"/>
      <c r="AC443" s="42"/>
      <c r="AD443" s="42"/>
      <c r="AE443" s="42"/>
      <c r="AF443" s="95"/>
      <c r="AG443" s="42"/>
      <c r="AH443" s="42"/>
      <c r="AI443" s="42"/>
      <c r="AJ443" s="42"/>
      <c r="AK443" s="42"/>
      <c r="AL443" s="42"/>
      <c r="AM443" s="42"/>
      <c r="AN443" s="42"/>
      <c r="AO443" s="42"/>
    </row>
    <row r="444" spans="1:41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77"/>
      <c r="Y444" s="42"/>
      <c r="Z444" s="42"/>
      <c r="AA444" s="42"/>
      <c r="AB444" s="86"/>
      <c r="AC444" s="42"/>
      <c r="AD444" s="42"/>
      <c r="AE444" s="42"/>
      <c r="AF444" s="95"/>
      <c r="AG444" s="42"/>
      <c r="AH444" s="42"/>
      <c r="AI444" s="42"/>
      <c r="AJ444" s="42"/>
      <c r="AK444" s="42"/>
      <c r="AL444" s="42"/>
      <c r="AM444" s="42"/>
      <c r="AN444" s="42"/>
      <c r="AO444" s="42"/>
    </row>
    <row r="445" spans="1:41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77"/>
      <c r="Y445" s="42"/>
      <c r="Z445" s="42"/>
      <c r="AA445" s="42"/>
      <c r="AB445" s="86"/>
      <c r="AC445" s="42"/>
      <c r="AD445" s="42"/>
      <c r="AE445" s="42"/>
      <c r="AF445" s="95"/>
      <c r="AG445" s="42"/>
      <c r="AH445" s="42"/>
      <c r="AI445" s="42"/>
      <c r="AJ445" s="42"/>
      <c r="AK445" s="42"/>
      <c r="AL445" s="42"/>
      <c r="AM445" s="42"/>
      <c r="AN445" s="42"/>
      <c r="AO445" s="42"/>
    </row>
    <row r="446" spans="1:41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77"/>
      <c r="Y446" s="42"/>
      <c r="Z446" s="42"/>
      <c r="AA446" s="42"/>
      <c r="AB446" s="86"/>
      <c r="AC446" s="42"/>
      <c r="AD446" s="42"/>
      <c r="AE446" s="42"/>
      <c r="AF446" s="95"/>
      <c r="AG446" s="42"/>
      <c r="AH446" s="42"/>
      <c r="AI446" s="42"/>
      <c r="AJ446" s="42"/>
      <c r="AK446" s="42"/>
      <c r="AL446" s="42"/>
      <c r="AM446" s="42"/>
      <c r="AN446" s="42"/>
      <c r="AO446" s="42"/>
    </row>
    <row r="447" spans="1:41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77"/>
      <c r="Y447" s="42"/>
      <c r="Z447" s="42"/>
      <c r="AA447" s="42"/>
      <c r="AB447" s="86"/>
      <c r="AC447" s="42"/>
      <c r="AD447" s="42"/>
      <c r="AE447" s="42"/>
      <c r="AF447" s="95"/>
      <c r="AG447" s="42"/>
      <c r="AH447" s="42"/>
      <c r="AI447" s="42"/>
      <c r="AJ447" s="42"/>
      <c r="AK447" s="42"/>
      <c r="AL447" s="42"/>
      <c r="AM447" s="42"/>
      <c r="AN447" s="42"/>
      <c r="AO447" s="42"/>
    </row>
    <row r="448" spans="1:41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77"/>
      <c r="Y448" s="42"/>
      <c r="Z448" s="42"/>
      <c r="AA448" s="42"/>
      <c r="AB448" s="86"/>
      <c r="AC448" s="42"/>
      <c r="AD448" s="42"/>
      <c r="AE448" s="42"/>
      <c r="AF448" s="95"/>
      <c r="AG448" s="42"/>
      <c r="AH448" s="42"/>
      <c r="AI448" s="42"/>
      <c r="AJ448" s="42"/>
      <c r="AK448" s="42"/>
      <c r="AL448" s="42"/>
      <c r="AM448" s="42"/>
      <c r="AN448" s="42"/>
      <c r="AO448" s="42"/>
    </row>
    <row r="449" spans="1:41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77"/>
      <c r="Y449" s="42"/>
      <c r="Z449" s="42"/>
      <c r="AA449" s="42"/>
      <c r="AB449" s="86"/>
      <c r="AC449" s="42"/>
      <c r="AD449" s="42"/>
      <c r="AE449" s="42"/>
      <c r="AF449" s="95"/>
      <c r="AG449" s="42"/>
      <c r="AH449" s="42"/>
      <c r="AI449" s="42"/>
      <c r="AJ449" s="42"/>
      <c r="AK449" s="42"/>
      <c r="AL449" s="42"/>
      <c r="AM449" s="42"/>
      <c r="AN449" s="42"/>
      <c r="AO449" s="42"/>
    </row>
    <row r="450" spans="1:41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77"/>
      <c r="Y450" s="42"/>
      <c r="Z450" s="42"/>
      <c r="AA450" s="42"/>
      <c r="AB450" s="86"/>
      <c r="AC450" s="42"/>
      <c r="AD450" s="42"/>
      <c r="AE450" s="42"/>
      <c r="AF450" s="95"/>
      <c r="AG450" s="42"/>
      <c r="AH450" s="42"/>
      <c r="AI450" s="42"/>
      <c r="AJ450" s="42"/>
      <c r="AK450" s="42"/>
      <c r="AL450" s="42"/>
      <c r="AM450" s="42"/>
      <c r="AN450" s="42"/>
      <c r="AO450" s="42"/>
    </row>
    <row r="451" spans="1:41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77"/>
      <c r="Y451" s="42"/>
      <c r="Z451" s="42"/>
      <c r="AA451" s="42"/>
      <c r="AB451" s="86"/>
      <c r="AC451" s="42"/>
      <c r="AD451" s="42"/>
      <c r="AE451" s="42"/>
      <c r="AF451" s="95"/>
      <c r="AG451" s="42"/>
      <c r="AH451" s="42"/>
      <c r="AI451" s="42"/>
      <c r="AJ451" s="42"/>
      <c r="AK451" s="42"/>
      <c r="AL451" s="42"/>
      <c r="AM451" s="42"/>
      <c r="AN451" s="42"/>
      <c r="AO451" s="42"/>
    </row>
    <row r="452" spans="1:41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77"/>
      <c r="Y452" s="42"/>
      <c r="Z452" s="42"/>
      <c r="AA452" s="42"/>
      <c r="AB452" s="86"/>
      <c r="AC452" s="42"/>
      <c r="AD452" s="42"/>
      <c r="AE452" s="42"/>
      <c r="AF452" s="95"/>
      <c r="AG452" s="42"/>
      <c r="AH452" s="42"/>
      <c r="AI452" s="42"/>
      <c r="AJ452" s="42"/>
      <c r="AK452" s="42"/>
      <c r="AL452" s="42"/>
      <c r="AM452" s="42"/>
      <c r="AN452" s="42"/>
      <c r="AO452" s="42"/>
    </row>
    <row r="453" spans="1:41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77"/>
      <c r="Y453" s="42"/>
      <c r="Z453" s="42"/>
      <c r="AA453" s="42"/>
      <c r="AB453" s="86"/>
      <c r="AC453" s="42"/>
      <c r="AD453" s="42"/>
      <c r="AE453" s="42"/>
      <c r="AF453" s="95"/>
      <c r="AG453" s="42"/>
      <c r="AH453" s="42"/>
      <c r="AI453" s="42"/>
      <c r="AJ453" s="42"/>
      <c r="AK453" s="42"/>
      <c r="AL453" s="42"/>
      <c r="AM453" s="42"/>
      <c r="AN453" s="42"/>
      <c r="AO453" s="42"/>
    </row>
    <row r="454" spans="1:41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77"/>
      <c r="Y454" s="42"/>
      <c r="Z454" s="42"/>
      <c r="AA454" s="42"/>
      <c r="AB454" s="86"/>
      <c r="AC454" s="42"/>
      <c r="AD454" s="42"/>
      <c r="AE454" s="42"/>
      <c r="AF454" s="95"/>
      <c r="AG454" s="42"/>
      <c r="AH454" s="42"/>
      <c r="AI454" s="42"/>
      <c r="AJ454" s="42"/>
      <c r="AK454" s="42"/>
      <c r="AL454" s="42"/>
      <c r="AM454" s="42"/>
      <c r="AN454" s="42"/>
      <c r="AO454" s="42"/>
    </row>
    <row r="455" spans="1:41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77"/>
      <c r="Y455" s="42"/>
      <c r="Z455" s="42"/>
      <c r="AA455" s="42"/>
      <c r="AB455" s="86"/>
      <c r="AC455" s="42"/>
      <c r="AD455" s="42"/>
      <c r="AE455" s="42"/>
      <c r="AF455" s="95"/>
      <c r="AG455" s="42"/>
      <c r="AH455" s="42"/>
      <c r="AI455" s="42"/>
      <c r="AJ455" s="42"/>
      <c r="AK455" s="42"/>
      <c r="AL455" s="42"/>
      <c r="AM455" s="42"/>
      <c r="AN455" s="42"/>
      <c r="AO455" s="42"/>
    </row>
    <row r="456" spans="1:41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77"/>
      <c r="Y456" s="42"/>
      <c r="Z456" s="42"/>
      <c r="AA456" s="42"/>
      <c r="AB456" s="86"/>
      <c r="AC456" s="42"/>
      <c r="AD456" s="42"/>
      <c r="AE456" s="42"/>
      <c r="AF456" s="95"/>
      <c r="AG456" s="42"/>
      <c r="AH456" s="42"/>
      <c r="AI456" s="42"/>
      <c r="AJ456" s="42"/>
      <c r="AK456" s="42"/>
      <c r="AL456" s="42"/>
      <c r="AM456" s="42"/>
      <c r="AN456" s="42"/>
      <c r="AO456" s="42"/>
    </row>
    <row r="457" spans="1:41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77"/>
      <c r="Y457" s="42"/>
      <c r="Z457" s="42"/>
      <c r="AA457" s="42"/>
      <c r="AB457" s="86"/>
      <c r="AC457" s="42"/>
      <c r="AD457" s="42"/>
      <c r="AE457" s="42"/>
      <c r="AF457" s="95"/>
      <c r="AG457" s="42"/>
      <c r="AH457" s="42"/>
      <c r="AI457" s="42"/>
      <c r="AJ457" s="42"/>
      <c r="AK457" s="42"/>
      <c r="AL457" s="42"/>
      <c r="AM457" s="42"/>
      <c r="AN457" s="42"/>
      <c r="AO457" s="42"/>
    </row>
    <row r="458" spans="1:41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77"/>
      <c r="Y458" s="42"/>
      <c r="Z458" s="42"/>
      <c r="AA458" s="42"/>
      <c r="AB458" s="86"/>
      <c r="AC458" s="42"/>
      <c r="AD458" s="42"/>
      <c r="AE458" s="42"/>
      <c r="AF458" s="95"/>
      <c r="AG458" s="42"/>
      <c r="AH458" s="42"/>
      <c r="AI458" s="42"/>
      <c r="AJ458" s="42"/>
      <c r="AK458" s="42"/>
      <c r="AL458" s="42"/>
      <c r="AM458" s="42"/>
      <c r="AN458" s="42"/>
      <c r="AO458" s="42"/>
    </row>
    <row r="459" spans="1:41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77"/>
      <c r="Y459" s="42"/>
      <c r="Z459" s="42"/>
      <c r="AA459" s="42"/>
      <c r="AB459" s="86"/>
      <c r="AC459" s="42"/>
      <c r="AD459" s="42"/>
      <c r="AE459" s="42"/>
      <c r="AF459" s="95"/>
      <c r="AG459" s="42"/>
      <c r="AH459" s="42"/>
      <c r="AI459" s="42"/>
      <c r="AJ459" s="42"/>
      <c r="AK459" s="42"/>
      <c r="AL459" s="42"/>
      <c r="AM459" s="42"/>
      <c r="AN459" s="42"/>
      <c r="AO459" s="42"/>
    </row>
    <row r="460" spans="1:41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77"/>
      <c r="Y460" s="42"/>
      <c r="Z460" s="42"/>
      <c r="AA460" s="42"/>
      <c r="AB460" s="86"/>
      <c r="AC460" s="42"/>
      <c r="AD460" s="42"/>
      <c r="AE460" s="42"/>
      <c r="AF460" s="95"/>
      <c r="AG460" s="42"/>
      <c r="AH460" s="42"/>
      <c r="AI460" s="42"/>
      <c r="AJ460" s="42"/>
      <c r="AK460" s="42"/>
      <c r="AL460" s="42"/>
      <c r="AM460" s="42"/>
      <c r="AN460" s="42"/>
      <c r="AO460" s="42"/>
    </row>
    <row r="461" spans="1:41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77"/>
      <c r="Y461" s="42"/>
      <c r="Z461" s="42"/>
      <c r="AA461" s="42"/>
      <c r="AB461" s="86"/>
      <c r="AC461" s="42"/>
      <c r="AD461" s="42"/>
      <c r="AE461" s="42"/>
      <c r="AF461" s="95"/>
      <c r="AG461" s="42"/>
      <c r="AH461" s="42"/>
      <c r="AI461" s="42"/>
      <c r="AJ461" s="42"/>
      <c r="AK461" s="42"/>
      <c r="AL461" s="42"/>
      <c r="AM461" s="42"/>
      <c r="AN461" s="42"/>
      <c r="AO461" s="42"/>
    </row>
    <row r="462" spans="1:41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77"/>
      <c r="Y462" s="42"/>
      <c r="Z462" s="42"/>
      <c r="AA462" s="42"/>
      <c r="AB462" s="86"/>
      <c r="AC462" s="42"/>
      <c r="AD462" s="42"/>
      <c r="AE462" s="42"/>
      <c r="AF462" s="95"/>
      <c r="AG462" s="42"/>
      <c r="AH462" s="42"/>
      <c r="AI462" s="42"/>
      <c r="AJ462" s="42"/>
      <c r="AK462" s="42"/>
      <c r="AL462" s="42"/>
      <c r="AM462" s="42"/>
      <c r="AN462" s="42"/>
      <c r="AO462" s="42"/>
    </row>
    <row r="463" spans="1:41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77"/>
      <c r="Y463" s="42"/>
      <c r="Z463" s="42"/>
      <c r="AA463" s="42"/>
      <c r="AB463" s="86"/>
      <c r="AC463" s="42"/>
      <c r="AD463" s="42"/>
      <c r="AE463" s="42"/>
      <c r="AF463" s="95"/>
      <c r="AG463" s="42"/>
      <c r="AH463" s="42"/>
      <c r="AI463" s="42"/>
      <c r="AJ463" s="42"/>
      <c r="AK463" s="42"/>
      <c r="AL463" s="42"/>
      <c r="AM463" s="42"/>
      <c r="AN463" s="42"/>
      <c r="AO463" s="42"/>
    </row>
    <row r="464" spans="1:41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77"/>
      <c r="Y464" s="42"/>
      <c r="Z464" s="42"/>
      <c r="AA464" s="42"/>
      <c r="AB464" s="86"/>
      <c r="AC464" s="42"/>
      <c r="AD464" s="42"/>
      <c r="AE464" s="42"/>
      <c r="AF464" s="95"/>
      <c r="AG464" s="42"/>
      <c r="AH464" s="42"/>
      <c r="AI464" s="42"/>
      <c r="AJ464" s="42"/>
      <c r="AK464" s="42"/>
      <c r="AL464" s="42"/>
      <c r="AM464" s="42"/>
      <c r="AN464" s="42"/>
      <c r="AO464" s="42"/>
    </row>
    <row r="465" spans="1:41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77"/>
      <c r="Y465" s="42"/>
      <c r="Z465" s="42"/>
      <c r="AA465" s="42"/>
      <c r="AB465" s="86"/>
      <c r="AC465" s="42"/>
      <c r="AD465" s="42"/>
      <c r="AE465" s="42"/>
      <c r="AF465" s="95"/>
      <c r="AG465" s="42"/>
      <c r="AH465" s="42"/>
      <c r="AI465" s="42"/>
      <c r="AJ465" s="42"/>
      <c r="AK465" s="42"/>
      <c r="AL465" s="42"/>
      <c r="AM465" s="42"/>
      <c r="AN465" s="42"/>
      <c r="AO465" s="42"/>
    </row>
    <row r="466" spans="1:41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77"/>
      <c r="Y466" s="42"/>
      <c r="Z466" s="42"/>
      <c r="AA466" s="42"/>
      <c r="AB466" s="86"/>
      <c r="AC466" s="42"/>
      <c r="AD466" s="42"/>
      <c r="AE466" s="42"/>
      <c r="AF466" s="95"/>
      <c r="AG466" s="42"/>
      <c r="AH466" s="42"/>
      <c r="AI466" s="42"/>
      <c r="AJ466" s="42"/>
      <c r="AK466" s="42"/>
      <c r="AL466" s="42"/>
      <c r="AM466" s="42"/>
      <c r="AN466" s="42"/>
      <c r="AO466" s="42"/>
    </row>
    <row r="467" spans="1:41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77"/>
      <c r="Y467" s="42"/>
      <c r="Z467" s="42"/>
      <c r="AA467" s="42"/>
      <c r="AB467" s="86"/>
      <c r="AC467" s="42"/>
      <c r="AD467" s="42"/>
      <c r="AE467" s="42"/>
      <c r="AF467" s="95"/>
      <c r="AG467" s="42"/>
      <c r="AH467" s="42"/>
      <c r="AI467" s="42"/>
      <c r="AJ467" s="42"/>
      <c r="AK467" s="42"/>
      <c r="AL467" s="42"/>
      <c r="AM467" s="42"/>
      <c r="AN467" s="42"/>
      <c r="AO467" s="42"/>
    </row>
    <row r="468" spans="1:41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77"/>
      <c r="Y468" s="42"/>
      <c r="Z468" s="42"/>
      <c r="AA468" s="42"/>
      <c r="AB468" s="86"/>
      <c r="AC468" s="42"/>
      <c r="AD468" s="42"/>
      <c r="AE468" s="42"/>
      <c r="AF468" s="95"/>
      <c r="AG468" s="42"/>
      <c r="AH468" s="42"/>
      <c r="AI468" s="42"/>
      <c r="AJ468" s="42"/>
      <c r="AK468" s="42"/>
      <c r="AL468" s="42"/>
      <c r="AM468" s="42"/>
      <c r="AN468" s="42"/>
      <c r="AO468" s="42"/>
    </row>
    <row r="469" spans="1:41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77"/>
      <c r="Y469" s="42"/>
      <c r="Z469" s="42"/>
      <c r="AA469" s="42"/>
      <c r="AB469" s="86"/>
      <c r="AC469" s="42"/>
      <c r="AD469" s="42"/>
      <c r="AE469" s="42"/>
      <c r="AF469" s="95"/>
      <c r="AG469" s="42"/>
      <c r="AH469" s="42"/>
      <c r="AI469" s="42"/>
      <c r="AJ469" s="42"/>
      <c r="AK469" s="42"/>
      <c r="AL469" s="42"/>
      <c r="AM469" s="42"/>
      <c r="AN469" s="42"/>
      <c r="AO469" s="42"/>
    </row>
    <row r="470" spans="1:41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77"/>
      <c r="Y470" s="42"/>
      <c r="Z470" s="42"/>
      <c r="AA470" s="42"/>
      <c r="AB470" s="86"/>
      <c r="AC470" s="42"/>
      <c r="AD470" s="42"/>
      <c r="AE470" s="42"/>
      <c r="AF470" s="95"/>
      <c r="AG470" s="42"/>
      <c r="AH470" s="42"/>
      <c r="AI470" s="42"/>
      <c r="AJ470" s="42"/>
      <c r="AK470" s="42"/>
      <c r="AL470" s="42"/>
      <c r="AM470" s="42"/>
      <c r="AN470" s="42"/>
      <c r="AO470" s="42"/>
    </row>
    <row r="471" spans="1:41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77"/>
      <c r="Y471" s="42"/>
      <c r="Z471" s="42"/>
      <c r="AA471" s="42"/>
      <c r="AB471" s="86"/>
      <c r="AC471" s="42"/>
      <c r="AD471" s="42"/>
      <c r="AE471" s="42"/>
      <c r="AF471" s="95"/>
      <c r="AG471" s="42"/>
      <c r="AH471" s="42"/>
      <c r="AI471" s="42"/>
      <c r="AJ471" s="42"/>
      <c r="AK471" s="42"/>
      <c r="AL471" s="42"/>
      <c r="AM471" s="42"/>
      <c r="AN471" s="42"/>
      <c r="AO471" s="42"/>
    </row>
    <row r="472" spans="1:41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77"/>
      <c r="Y472" s="42"/>
      <c r="Z472" s="42"/>
      <c r="AA472" s="42"/>
      <c r="AB472" s="86"/>
      <c r="AC472" s="42"/>
      <c r="AD472" s="42"/>
      <c r="AE472" s="42"/>
      <c r="AF472" s="95"/>
      <c r="AG472" s="42"/>
      <c r="AH472" s="42"/>
      <c r="AI472" s="42"/>
      <c r="AJ472" s="42"/>
      <c r="AK472" s="42"/>
      <c r="AL472" s="42"/>
      <c r="AM472" s="42"/>
      <c r="AN472" s="42"/>
      <c r="AO472" s="42"/>
    </row>
    <row r="473" spans="1:41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77"/>
      <c r="Y473" s="42"/>
      <c r="Z473" s="42"/>
      <c r="AA473" s="42"/>
      <c r="AB473" s="86"/>
      <c r="AC473" s="42"/>
      <c r="AD473" s="42"/>
      <c r="AE473" s="42"/>
      <c r="AF473" s="95"/>
      <c r="AG473" s="42"/>
      <c r="AH473" s="42"/>
      <c r="AI473" s="42"/>
      <c r="AJ473" s="42"/>
      <c r="AK473" s="42"/>
      <c r="AL473" s="42"/>
      <c r="AM473" s="42"/>
      <c r="AN473" s="42"/>
      <c r="AO473" s="42"/>
    </row>
    <row r="474" spans="1:41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77"/>
      <c r="Y474" s="42"/>
      <c r="Z474" s="42"/>
      <c r="AA474" s="42"/>
      <c r="AB474" s="86"/>
      <c r="AC474" s="42"/>
      <c r="AD474" s="42"/>
      <c r="AE474" s="42"/>
      <c r="AF474" s="95"/>
      <c r="AG474" s="42"/>
      <c r="AH474" s="42"/>
      <c r="AI474" s="42"/>
      <c r="AJ474" s="42"/>
      <c r="AK474" s="42"/>
      <c r="AL474" s="42"/>
      <c r="AM474" s="42"/>
      <c r="AN474" s="42"/>
      <c r="AO474" s="42"/>
    </row>
    <row r="475" spans="1:41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77"/>
      <c r="Y475" s="42"/>
      <c r="Z475" s="42"/>
      <c r="AA475" s="42"/>
      <c r="AB475" s="86"/>
      <c r="AC475" s="42"/>
      <c r="AD475" s="42"/>
      <c r="AE475" s="42"/>
      <c r="AF475" s="95"/>
      <c r="AG475" s="42"/>
      <c r="AH475" s="42"/>
      <c r="AI475" s="42"/>
      <c r="AJ475" s="42"/>
      <c r="AK475" s="42"/>
      <c r="AL475" s="42"/>
      <c r="AM475" s="42"/>
      <c r="AN475" s="42"/>
      <c r="AO475" s="42"/>
    </row>
    <row r="476" spans="1:41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77"/>
      <c r="Y476" s="42"/>
      <c r="Z476" s="42"/>
      <c r="AA476" s="42"/>
      <c r="AB476" s="86"/>
      <c r="AC476" s="42"/>
      <c r="AD476" s="42"/>
      <c r="AE476" s="42"/>
      <c r="AF476" s="95"/>
      <c r="AG476" s="42"/>
      <c r="AH476" s="42"/>
      <c r="AI476" s="42"/>
      <c r="AJ476" s="42"/>
      <c r="AK476" s="42"/>
      <c r="AL476" s="42"/>
      <c r="AM476" s="42"/>
      <c r="AN476" s="42"/>
      <c r="AO476" s="42"/>
    </row>
    <row r="477" spans="1:41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77"/>
      <c r="Y477" s="42"/>
      <c r="Z477" s="42"/>
      <c r="AA477" s="42"/>
      <c r="AB477" s="86"/>
      <c r="AC477" s="42"/>
      <c r="AD477" s="42"/>
      <c r="AE477" s="42"/>
      <c r="AF477" s="95"/>
      <c r="AG477" s="42"/>
      <c r="AH477" s="42"/>
      <c r="AI477" s="42"/>
      <c r="AJ477" s="42"/>
      <c r="AK477" s="42"/>
      <c r="AL477" s="42"/>
      <c r="AM477" s="42"/>
      <c r="AN477" s="42"/>
      <c r="AO477" s="42"/>
    </row>
    <row r="478" spans="1:41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77"/>
      <c r="Y478" s="42"/>
      <c r="Z478" s="42"/>
      <c r="AA478" s="42"/>
      <c r="AB478" s="86"/>
      <c r="AC478" s="42"/>
      <c r="AD478" s="42"/>
      <c r="AE478" s="42"/>
      <c r="AF478" s="95"/>
      <c r="AG478" s="42"/>
      <c r="AH478" s="42"/>
      <c r="AI478" s="42"/>
      <c r="AJ478" s="42"/>
      <c r="AK478" s="42"/>
      <c r="AL478" s="42"/>
      <c r="AM478" s="42"/>
      <c r="AN478" s="42"/>
      <c r="AO478" s="42"/>
    </row>
    <row r="479" spans="1:41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77"/>
      <c r="Y479" s="42"/>
      <c r="Z479" s="42"/>
      <c r="AA479" s="42"/>
      <c r="AB479" s="86"/>
      <c r="AC479" s="42"/>
      <c r="AD479" s="42"/>
      <c r="AE479" s="42"/>
      <c r="AF479" s="95"/>
      <c r="AG479" s="42"/>
      <c r="AH479" s="42"/>
      <c r="AI479" s="42"/>
      <c r="AJ479" s="42"/>
      <c r="AK479" s="42"/>
      <c r="AL479" s="42"/>
      <c r="AM479" s="42"/>
      <c r="AN479" s="42"/>
      <c r="AO479" s="42"/>
    </row>
    <row r="480" spans="1:41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77"/>
      <c r="Y480" s="42"/>
      <c r="Z480" s="42"/>
      <c r="AA480" s="42"/>
      <c r="AB480" s="86"/>
      <c r="AC480" s="42"/>
      <c r="AD480" s="42"/>
      <c r="AE480" s="42"/>
      <c r="AF480" s="95"/>
      <c r="AG480" s="42"/>
      <c r="AH480" s="42"/>
      <c r="AI480" s="42"/>
      <c r="AJ480" s="42"/>
      <c r="AK480" s="42"/>
      <c r="AL480" s="42"/>
      <c r="AM480" s="42"/>
      <c r="AN480" s="42"/>
      <c r="AO480" s="42"/>
    </row>
    <row r="481" spans="1:41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77"/>
      <c r="Y481" s="42"/>
      <c r="Z481" s="42"/>
      <c r="AA481" s="42"/>
      <c r="AB481" s="86"/>
      <c r="AC481" s="42"/>
      <c r="AD481" s="42"/>
      <c r="AE481" s="42"/>
      <c r="AF481" s="95"/>
      <c r="AG481" s="42"/>
      <c r="AH481" s="42"/>
      <c r="AI481" s="42"/>
      <c r="AJ481" s="42"/>
      <c r="AK481" s="42"/>
      <c r="AL481" s="42"/>
      <c r="AM481" s="42"/>
      <c r="AN481" s="42"/>
      <c r="AO481" s="42"/>
    </row>
    <row r="482" spans="1:41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77"/>
      <c r="Y482" s="42"/>
      <c r="Z482" s="42"/>
      <c r="AA482" s="42"/>
      <c r="AB482" s="86"/>
      <c r="AC482" s="42"/>
      <c r="AD482" s="42"/>
      <c r="AE482" s="42"/>
      <c r="AF482" s="95"/>
      <c r="AG482" s="42"/>
      <c r="AH482" s="42"/>
      <c r="AI482" s="42"/>
      <c r="AJ482" s="42"/>
      <c r="AK482" s="42"/>
      <c r="AL482" s="42"/>
      <c r="AM482" s="42"/>
      <c r="AN482" s="42"/>
      <c r="AO482" s="42"/>
    </row>
    <row r="483" spans="1:41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77"/>
      <c r="Y483" s="42"/>
      <c r="Z483" s="42"/>
      <c r="AA483" s="42"/>
      <c r="AB483" s="86"/>
      <c r="AC483" s="42"/>
      <c r="AD483" s="42"/>
      <c r="AE483" s="42"/>
      <c r="AF483" s="95"/>
      <c r="AG483" s="42"/>
      <c r="AH483" s="42"/>
      <c r="AI483" s="42"/>
      <c r="AJ483" s="42"/>
      <c r="AK483" s="42"/>
      <c r="AL483" s="42"/>
      <c r="AM483" s="42"/>
      <c r="AN483" s="42"/>
      <c r="AO483" s="42"/>
    </row>
    <row r="484" spans="1:41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77"/>
      <c r="Y484" s="42"/>
      <c r="Z484" s="42"/>
      <c r="AA484" s="42"/>
      <c r="AB484" s="86"/>
      <c r="AC484" s="42"/>
      <c r="AD484" s="42"/>
      <c r="AE484" s="42"/>
      <c r="AF484" s="95"/>
      <c r="AG484" s="42"/>
      <c r="AH484" s="42"/>
      <c r="AI484" s="42"/>
      <c r="AJ484" s="42"/>
      <c r="AK484" s="42"/>
      <c r="AL484" s="42"/>
      <c r="AM484" s="42"/>
      <c r="AN484" s="42"/>
      <c r="AO484" s="42"/>
    </row>
    <row r="485" spans="1:41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77"/>
      <c r="Y485" s="42"/>
      <c r="Z485" s="42"/>
      <c r="AA485" s="42"/>
      <c r="AB485" s="86"/>
      <c r="AC485" s="42"/>
      <c r="AD485" s="42"/>
      <c r="AE485" s="42"/>
      <c r="AF485" s="95"/>
      <c r="AG485" s="42"/>
      <c r="AH485" s="42"/>
      <c r="AI485" s="42"/>
      <c r="AJ485" s="42"/>
      <c r="AK485" s="42"/>
      <c r="AL485" s="42"/>
      <c r="AM485" s="42"/>
      <c r="AN485" s="42"/>
      <c r="AO485" s="42"/>
    </row>
    <row r="486" spans="1:41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77"/>
      <c r="Y486" s="42"/>
      <c r="Z486" s="42"/>
      <c r="AA486" s="42"/>
      <c r="AB486" s="86"/>
      <c r="AC486" s="42"/>
      <c r="AD486" s="42"/>
      <c r="AE486" s="42"/>
      <c r="AF486" s="95"/>
      <c r="AG486" s="42"/>
      <c r="AH486" s="42"/>
      <c r="AI486" s="42"/>
      <c r="AJ486" s="42"/>
      <c r="AK486" s="42"/>
      <c r="AL486" s="42"/>
      <c r="AM486" s="42"/>
      <c r="AN486" s="42"/>
      <c r="AO486" s="42"/>
    </row>
    <row r="487" spans="1:41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77"/>
      <c r="Y487" s="42"/>
      <c r="Z487" s="42"/>
      <c r="AA487" s="42"/>
      <c r="AB487" s="86"/>
      <c r="AC487" s="42"/>
      <c r="AD487" s="42"/>
      <c r="AE487" s="42"/>
      <c r="AF487" s="95"/>
      <c r="AG487" s="42"/>
      <c r="AH487" s="42"/>
      <c r="AI487" s="42"/>
      <c r="AJ487" s="42"/>
      <c r="AK487" s="42"/>
      <c r="AL487" s="42"/>
      <c r="AM487" s="42"/>
      <c r="AN487" s="42"/>
      <c r="AO487" s="42"/>
    </row>
    <row r="488" spans="1:41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77"/>
      <c r="Y488" s="42"/>
      <c r="Z488" s="42"/>
      <c r="AA488" s="42"/>
      <c r="AB488" s="86"/>
      <c r="AC488" s="42"/>
      <c r="AD488" s="42"/>
      <c r="AE488" s="42"/>
      <c r="AF488" s="95"/>
      <c r="AG488" s="42"/>
      <c r="AH488" s="42"/>
      <c r="AI488" s="42"/>
      <c r="AJ488" s="42"/>
      <c r="AK488" s="42"/>
      <c r="AL488" s="42"/>
      <c r="AM488" s="42"/>
      <c r="AN488" s="42"/>
      <c r="AO488" s="42"/>
    </row>
    <row r="489" spans="1:41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77"/>
      <c r="Y489" s="42"/>
      <c r="Z489" s="42"/>
      <c r="AA489" s="42"/>
      <c r="AB489" s="86"/>
      <c r="AC489" s="42"/>
      <c r="AD489" s="42"/>
      <c r="AE489" s="42"/>
      <c r="AF489" s="95"/>
      <c r="AG489" s="42"/>
      <c r="AH489" s="42"/>
      <c r="AI489" s="42"/>
      <c r="AJ489" s="42"/>
      <c r="AK489" s="42"/>
      <c r="AL489" s="42"/>
      <c r="AM489" s="42"/>
      <c r="AN489" s="42"/>
      <c r="AO489" s="42"/>
    </row>
    <row r="490" spans="1:41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77"/>
      <c r="Y490" s="42"/>
      <c r="Z490" s="42"/>
      <c r="AA490" s="42"/>
      <c r="AB490" s="86"/>
      <c r="AC490" s="42"/>
      <c r="AD490" s="42"/>
      <c r="AE490" s="42"/>
      <c r="AF490" s="95"/>
      <c r="AG490" s="42"/>
      <c r="AH490" s="42"/>
      <c r="AI490" s="42"/>
      <c r="AJ490" s="42"/>
      <c r="AK490" s="42"/>
      <c r="AL490" s="42"/>
      <c r="AM490" s="42"/>
      <c r="AN490" s="42"/>
      <c r="AO490" s="42"/>
    </row>
    <row r="491" spans="1:41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77"/>
      <c r="Y491" s="42"/>
      <c r="Z491" s="42"/>
      <c r="AA491" s="42"/>
      <c r="AB491" s="86"/>
      <c r="AC491" s="42"/>
      <c r="AD491" s="42"/>
      <c r="AE491" s="42"/>
      <c r="AF491" s="95"/>
      <c r="AG491" s="42"/>
      <c r="AH491" s="42"/>
      <c r="AI491" s="42"/>
      <c r="AJ491" s="42"/>
      <c r="AK491" s="42"/>
      <c r="AL491" s="42"/>
      <c r="AM491" s="42"/>
      <c r="AN491" s="42"/>
      <c r="AO491" s="42"/>
    </row>
    <row r="492" spans="1:41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77"/>
      <c r="Y492" s="42"/>
      <c r="Z492" s="42"/>
      <c r="AA492" s="42"/>
      <c r="AB492" s="86"/>
      <c r="AC492" s="42"/>
      <c r="AD492" s="42"/>
      <c r="AE492" s="42"/>
      <c r="AF492" s="95"/>
      <c r="AG492" s="42"/>
      <c r="AH492" s="42"/>
      <c r="AI492" s="42"/>
      <c r="AJ492" s="42"/>
      <c r="AK492" s="42"/>
      <c r="AL492" s="42"/>
      <c r="AM492" s="42"/>
      <c r="AN492" s="42"/>
      <c r="AO492" s="42"/>
    </row>
    <row r="493" spans="1:41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77"/>
      <c r="Y493" s="42"/>
      <c r="Z493" s="42"/>
      <c r="AA493" s="42"/>
      <c r="AB493" s="86"/>
      <c r="AC493" s="42"/>
      <c r="AD493" s="42"/>
      <c r="AE493" s="42"/>
      <c r="AF493" s="95"/>
      <c r="AG493" s="42"/>
      <c r="AH493" s="42"/>
      <c r="AI493" s="42"/>
      <c r="AJ493" s="42"/>
      <c r="AK493" s="42"/>
      <c r="AL493" s="42"/>
      <c r="AM493" s="42"/>
      <c r="AN493" s="42"/>
      <c r="AO493" s="42"/>
    </row>
    <row r="494" spans="1:41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77"/>
      <c r="Y494" s="42"/>
      <c r="Z494" s="42"/>
      <c r="AA494" s="42"/>
      <c r="AB494" s="86"/>
      <c r="AC494" s="42"/>
      <c r="AD494" s="42"/>
      <c r="AE494" s="42"/>
      <c r="AF494" s="95"/>
      <c r="AG494" s="42"/>
      <c r="AH494" s="42"/>
      <c r="AI494" s="42"/>
      <c r="AJ494" s="42"/>
      <c r="AK494" s="42"/>
      <c r="AL494" s="42"/>
      <c r="AM494" s="42"/>
      <c r="AN494" s="42"/>
      <c r="AO494" s="42"/>
    </row>
    <row r="495" spans="1:41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77"/>
      <c r="Y495" s="42"/>
      <c r="Z495" s="42"/>
      <c r="AA495" s="42"/>
      <c r="AB495" s="86"/>
      <c r="AC495" s="42"/>
      <c r="AD495" s="42"/>
      <c r="AE495" s="42"/>
      <c r="AF495" s="95"/>
      <c r="AG495" s="42"/>
      <c r="AH495" s="42"/>
      <c r="AI495" s="42"/>
      <c r="AJ495" s="42"/>
      <c r="AK495" s="42"/>
      <c r="AL495" s="42"/>
      <c r="AM495" s="42"/>
      <c r="AN495" s="42"/>
      <c r="AO495" s="42"/>
    </row>
    <row r="496" spans="1:41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77"/>
      <c r="Y496" s="42"/>
      <c r="Z496" s="42"/>
      <c r="AA496" s="42"/>
      <c r="AB496" s="86"/>
      <c r="AC496" s="42"/>
      <c r="AD496" s="42"/>
      <c r="AE496" s="42"/>
      <c r="AF496" s="95"/>
      <c r="AG496" s="42"/>
      <c r="AH496" s="42"/>
      <c r="AI496" s="42"/>
      <c r="AJ496" s="42"/>
      <c r="AK496" s="42"/>
      <c r="AL496" s="42"/>
      <c r="AM496" s="42"/>
      <c r="AN496" s="42"/>
      <c r="AO496" s="42"/>
    </row>
    <row r="497" spans="1:41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77"/>
      <c r="Y497" s="42"/>
      <c r="Z497" s="42"/>
      <c r="AA497" s="42"/>
      <c r="AB497" s="86"/>
      <c r="AC497" s="42"/>
      <c r="AD497" s="42"/>
      <c r="AE497" s="42"/>
      <c r="AF497" s="95"/>
      <c r="AG497" s="42"/>
      <c r="AH497" s="42"/>
      <c r="AI497" s="42"/>
      <c r="AJ497" s="42"/>
      <c r="AK497" s="42"/>
      <c r="AL497" s="42"/>
      <c r="AM497" s="42"/>
      <c r="AN497" s="42"/>
      <c r="AO497" s="42"/>
    </row>
    <row r="498" spans="1:41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77"/>
      <c r="Y498" s="42"/>
      <c r="Z498" s="42"/>
      <c r="AA498" s="42"/>
      <c r="AB498" s="86"/>
      <c r="AC498" s="42"/>
      <c r="AD498" s="42"/>
      <c r="AE498" s="42"/>
      <c r="AF498" s="95"/>
      <c r="AG498" s="42"/>
      <c r="AH498" s="42"/>
      <c r="AI498" s="42"/>
      <c r="AJ498" s="42"/>
      <c r="AK498" s="42"/>
      <c r="AL498" s="42"/>
      <c r="AM498" s="42"/>
      <c r="AN498" s="42"/>
      <c r="AO498" s="42"/>
    </row>
    <row r="499" spans="1:41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77"/>
      <c r="Y499" s="42"/>
      <c r="Z499" s="42"/>
      <c r="AA499" s="42"/>
      <c r="AB499" s="86"/>
      <c r="AC499" s="42"/>
      <c r="AD499" s="42"/>
      <c r="AE499" s="42"/>
      <c r="AF499" s="95"/>
      <c r="AG499" s="42"/>
      <c r="AH499" s="42"/>
      <c r="AI499" s="42"/>
      <c r="AJ499" s="42"/>
      <c r="AK499" s="42"/>
      <c r="AL499" s="42"/>
      <c r="AM499" s="42"/>
      <c r="AN499" s="42"/>
      <c r="AO499" s="42"/>
    </row>
    <row r="500" spans="1:41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77"/>
      <c r="Y500" s="42"/>
      <c r="Z500" s="42"/>
      <c r="AA500" s="42"/>
      <c r="AB500" s="86"/>
      <c r="AC500" s="42"/>
      <c r="AD500" s="42"/>
      <c r="AE500" s="42"/>
      <c r="AF500" s="95"/>
      <c r="AG500" s="42"/>
      <c r="AH500" s="42"/>
      <c r="AI500" s="42"/>
      <c r="AJ500" s="42"/>
      <c r="AK500" s="42"/>
      <c r="AL500" s="42"/>
      <c r="AM500" s="42"/>
      <c r="AN500" s="42"/>
      <c r="AO500" s="42"/>
    </row>
    <row r="501" spans="1:41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77"/>
      <c r="Y501" s="42"/>
      <c r="Z501" s="42"/>
      <c r="AA501" s="42"/>
      <c r="AB501" s="86"/>
      <c r="AC501" s="42"/>
      <c r="AD501" s="42"/>
      <c r="AE501" s="42"/>
      <c r="AF501" s="95"/>
      <c r="AG501" s="42"/>
      <c r="AH501" s="42"/>
      <c r="AI501" s="42"/>
      <c r="AJ501" s="42"/>
      <c r="AK501" s="42"/>
      <c r="AL501" s="42"/>
      <c r="AM501" s="42"/>
      <c r="AN501" s="42"/>
      <c r="AO501" s="42"/>
    </row>
    <row r="502" spans="1:41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77"/>
      <c r="Y502" s="42"/>
      <c r="Z502" s="42"/>
      <c r="AA502" s="42"/>
      <c r="AB502" s="86"/>
      <c r="AC502" s="42"/>
      <c r="AD502" s="42"/>
      <c r="AE502" s="42"/>
      <c r="AF502" s="95"/>
      <c r="AG502" s="42"/>
      <c r="AH502" s="42"/>
      <c r="AI502" s="42"/>
      <c r="AJ502" s="42"/>
      <c r="AK502" s="42"/>
      <c r="AL502" s="42"/>
      <c r="AM502" s="42"/>
      <c r="AN502" s="42"/>
      <c r="AO502" s="42"/>
    </row>
    <row r="503" spans="1:41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77"/>
      <c r="Y503" s="42"/>
      <c r="Z503" s="42"/>
      <c r="AA503" s="42"/>
      <c r="AB503" s="86"/>
      <c r="AC503" s="42"/>
      <c r="AD503" s="42"/>
      <c r="AE503" s="42"/>
      <c r="AF503" s="95"/>
      <c r="AG503" s="42"/>
      <c r="AH503" s="42"/>
      <c r="AI503" s="42"/>
      <c r="AJ503" s="42"/>
      <c r="AK503" s="42"/>
      <c r="AL503" s="42"/>
      <c r="AM503" s="42"/>
      <c r="AN503" s="42"/>
      <c r="AO503" s="42"/>
    </row>
    <row r="504" spans="1:41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77"/>
      <c r="Y504" s="42"/>
      <c r="Z504" s="42"/>
      <c r="AA504" s="42"/>
      <c r="AB504" s="86"/>
      <c r="AC504" s="42"/>
      <c r="AD504" s="42"/>
      <c r="AE504" s="42"/>
      <c r="AF504" s="95"/>
      <c r="AG504" s="42"/>
      <c r="AH504" s="42"/>
      <c r="AI504" s="42"/>
      <c r="AJ504" s="42"/>
      <c r="AK504" s="42"/>
      <c r="AL504" s="42"/>
      <c r="AM504" s="42"/>
      <c r="AN504" s="42"/>
      <c r="AO504" s="42"/>
    </row>
    <row r="505" spans="1:41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77"/>
      <c r="Y505" s="42"/>
      <c r="Z505" s="42"/>
      <c r="AA505" s="42"/>
      <c r="AB505" s="86"/>
      <c r="AC505" s="42"/>
      <c r="AD505" s="42"/>
      <c r="AE505" s="42"/>
      <c r="AF505" s="95"/>
      <c r="AG505" s="42"/>
      <c r="AH505" s="42"/>
      <c r="AI505" s="42"/>
      <c r="AJ505" s="42"/>
      <c r="AK505" s="42"/>
      <c r="AL505" s="42"/>
      <c r="AM505" s="42"/>
      <c r="AN505" s="42"/>
      <c r="AO505" s="42"/>
    </row>
    <row r="506" spans="1:41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77"/>
      <c r="Y506" s="42"/>
      <c r="Z506" s="42"/>
      <c r="AA506" s="42"/>
      <c r="AB506" s="86"/>
      <c r="AC506" s="42"/>
      <c r="AD506" s="42"/>
      <c r="AE506" s="42"/>
      <c r="AF506" s="95"/>
      <c r="AG506" s="42"/>
      <c r="AH506" s="42"/>
      <c r="AI506" s="42"/>
      <c r="AJ506" s="42"/>
      <c r="AK506" s="42"/>
      <c r="AL506" s="42"/>
      <c r="AM506" s="42"/>
      <c r="AN506" s="42"/>
      <c r="AO506" s="42"/>
    </row>
    <row r="507" spans="1:41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77"/>
      <c r="Y507" s="42"/>
      <c r="Z507" s="42"/>
      <c r="AA507" s="42"/>
      <c r="AB507" s="86"/>
      <c r="AC507" s="42"/>
      <c r="AD507" s="42"/>
      <c r="AE507" s="42"/>
      <c r="AF507" s="95"/>
      <c r="AG507" s="42"/>
      <c r="AH507" s="42"/>
      <c r="AI507" s="42"/>
      <c r="AJ507" s="42"/>
      <c r="AK507" s="42"/>
      <c r="AL507" s="42"/>
      <c r="AM507" s="42"/>
      <c r="AN507" s="42"/>
      <c r="AO507" s="42"/>
    </row>
    <row r="508" spans="1:41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77"/>
      <c r="Y508" s="42"/>
      <c r="Z508" s="42"/>
      <c r="AA508" s="42"/>
      <c r="AB508" s="86"/>
      <c r="AC508" s="42"/>
      <c r="AD508" s="42"/>
      <c r="AE508" s="42"/>
      <c r="AF508" s="95"/>
      <c r="AG508" s="42"/>
      <c r="AH508" s="42"/>
      <c r="AI508" s="42"/>
      <c r="AJ508" s="42"/>
      <c r="AK508" s="42"/>
      <c r="AL508" s="42"/>
      <c r="AM508" s="42"/>
      <c r="AN508" s="42"/>
      <c r="AO508" s="42"/>
    </row>
    <row r="509" spans="1:41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77"/>
      <c r="Y509" s="42"/>
      <c r="Z509" s="42"/>
      <c r="AA509" s="42"/>
      <c r="AB509" s="86"/>
      <c r="AC509" s="42"/>
      <c r="AD509" s="42"/>
      <c r="AE509" s="42"/>
      <c r="AF509" s="95"/>
      <c r="AG509" s="42"/>
      <c r="AH509" s="42"/>
      <c r="AI509" s="42"/>
      <c r="AJ509" s="42"/>
      <c r="AK509" s="42"/>
      <c r="AL509" s="42"/>
      <c r="AM509" s="42"/>
      <c r="AN509" s="42"/>
      <c r="AO509" s="42"/>
    </row>
    <row r="510" spans="1:41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77"/>
      <c r="Y510" s="42"/>
      <c r="Z510" s="42"/>
      <c r="AA510" s="42"/>
      <c r="AB510" s="86"/>
      <c r="AC510" s="42"/>
      <c r="AD510" s="42"/>
      <c r="AE510" s="42"/>
      <c r="AF510" s="95"/>
      <c r="AG510" s="42"/>
      <c r="AH510" s="42"/>
      <c r="AI510" s="42"/>
      <c r="AJ510" s="42"/>
      <c r="AK510" s="42"/>
      <c r="AL510" s="42"/>
      <c r="AM510" s="42"/>
      <c r="AN510" s="42"/>
      <c r="AO510" s="42"/>
    </row>
    <row r="511" spans="1:41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77"/>
      <c r="Y511" s="42"/>
      <c r="Z511" s="42"/>
      <c r="AA511" s="42"/>
      <c r="AB511" s="86"/>
      <c r="AC511" s="42"/>
      <c r="AD511" s="42"/>
      <c r="AE511" s="42"/>
      <c r="AF511" s="95"/>
      <c r="AG511" s="42"/>
      <c r="AH511" s="42"/>
      <c r="AI511" s="42"/>
      <c r="AJ511" s="42"/>
      <c r="AK511" s="42"/>
      <c r="AL511" s="42"/>
      <c r="AM511" s="42"/>
      <c r="AN511" s="42"/>
      <c r="AO511" s="42"/>
    </row>
    <row r="512" spans="1:41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77"/>
      <c r="Y512" s="42"/>
      <c r="Z512" s="42"/>
      <c r="AA512" s="42"/>
      <c r="AB512" s="86"/>
      <c r="AC512" s="42"/>
      <c r="AD512" s="42"/>
      <c r="AE512" s="42"/>
      <c r="AF512" s="95"/>
      <c r="AG512" s="42"/>
      <c r="AH512" s="42"/>
      <c r="AI512" s="42"/>
      <c r="AJ512" s="42"/>
      <c r="AK512" s="42"/>
      <c r="AL512" s="42"/>
      <c r="AM512" s="42"/>
      <c r="AN512" s="42"/>
      <c r="AO512" s="42"/>
    </row>
    <row r="513" spans="1:41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77"/>
      <c r="Y513" s="42"/>
      <c r="Z513" s="42"/>
      <c r="AA513" s="42"/>
      <c r="AB513" s="86"/>
      <c r="AC513" s="42"/>
      <c r="AD513" s="42"/>
      <c r="AE513" s="42"/>
      <c r="AF513" s="95"/>
      <c r="AG513" s="42"/>
      <c r="AH513" s="42"/>
      <c r="AI513" s="42"/>
      <c r="AJ513" s="42"/>
      <c r="AK513" s="42"/>
      <c r="AL513" s="42"/>
      <c r="AM513" s="42"/>
      <c r="AN513" s="42"/>
      <c r="AO513" s="42"/>
    </row>
    <row r="514" spans="1:41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77"/>
      <c r="Y514" s="42"/>
      <c r="Z514" s="42"/>
      <c r="AA514" s="42"/>
      <c r="AB514" s="86"/>
      <c r="AC514" s="42"/>
      <c r="AD514" s="42"/>
      <c r="AE514" s="42"/>
      <c r="AF514" s="95"/>
      <c r="AG514" s="42"/>
      <c r="AH514" s="42"/>
      <c r="AI514" s="42"/>
      <c r="AJ514" s="42"/>
      <c r="AK514" s="42"/>
      <c r="AL514" s="42"/>
      <c r="AM514" s="42"/>
      <c r="AN514" s="42"/>
      <c r="AO514" s="42"/>
    </row>
    <row r="515" spans="1:41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77"/>
      <c r="Y515" s="42"/>
      <c r="Z515" s="42"/>
      <c r="AA515" s="42"/>
      <c r="AB515" s="86"/>
      <c r="AC515" s="42"/>
      <c r="AD515" s="42"/>
      <c r="AE515" s="42"/>
      <c r="AF515" s="95"/>
      <c r="AG515" s="42"/>
      <c r="AH515" s="42"/>
      <c r="AI515" s="42"/>
      <c r="AJ515" s="42"/>
      <c r="AK515" s="42"/>
      <c r="AL515" s="42"/>
      <c r="AM515" s="42"/>
      <c r="AN515" s="42"/>
      <c r="AO515" s="42"/>
    </row>
    <row r="516" spans="1:41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77"/>
      <c r="Y516" s="42"/>
      <c r="Z516" s="42"/>
      <c r="AA516" s="42"/>
      <c r="AB516" s="86"/>
      <c r="AC516" s="42"/>
      <c r="AD516" s="42"/>
      <c r="AE516" s="42"/>
      <c r="AF516" s="95"/>
      <c r="AG516" s="42"/>
      <c r="AH516" s="42"/>
      <c r="AI516" s="42"/>
      <c r="AJ516" s="42"/>
      <c r="AK516" s="42"/>
      <c r="AL516" s="42"/>
      <c r="AM516" s="42"/>
      <c r="AN516" s="42"/>
      <c r="AO516" s="42"/>
    </row>
    <row r="517" spans="1:41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77"/>
      <c r="Y517" s="42"/>
      <c r="Z517" s="42"/>
      <c r="AA517" s="42"/>
      <c r="AB517" s="86"/>
      <c r="AC517" s="42"/>
      <c r="AD517" s="42"/>
      <c r="AE517" s="42"/>
      <c r="AF517" s="95"/>
      <c r="AG517" s="42"/>
      <c r="AH517" s="42"/>
      <c r="AI517" s="42"/>
      <c r="AJ517" s="42"/>
      <c r="AK517" s="42"/>
      <c r="AL517" s="42"/>
      <c r="AM517" s="42"/>
      <c r="AN517" s="42"/>
      <c r="AO517" s="42"/>
    </row>
    <row r="518" spans="1:41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77"/>
      <c r="Y518" s="42"/>
      <c r="Z518" s="42"/>
      <c r="AA518" s="42"/>
      <c r="AB518" s="86"/>
      <c r="AC518" s="42"/>
      <c r="AD518" s="42"/>
      <c r="AE518" s="42"/>
      <c r="AF518" s="95"/>
      <c r="AG518" s="42"/>
      <c r="AH518" s="42"/>
      <c r="AI518" s="42"/>
      <c r="AJ518" s="42"/>
      <c r="AK518" s="42"/>
      <c r="AL518" s="42"/>
      <c r="AM518" s="42"/>
      <c r="AN518" s="42"/>
      <c r="AO518" s="42"/>
    </row>
    <row r="519" spans="1:41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77"/>
      <c r="Y519" s="42"/>
      <c r="Z519" s="42"/>
      <c r="AA519" s="42"/>
      <c r="AB519" s="86"/>
      <c r="AC519" s="42"/>
      <c r="AD519" s="42"/>
      <c r="AE519" s="42"/>
      <c r="AF519" s="95"/>
      <c r="AG519" s="42"/>
      <c r="AH519" s="42"/>
      <c r="AI519" s="42"/>
      <c r="AJ519" s="42"/>
      <c r="AK519" s="42"/>
      <c r="AL519" s="42"/>
      <c r="AM519" s="42"/>
      <c r="AN519" s="42"/>
      <c r="AO519" s="42"/>
    </row>
    <row r="520" spans="1:41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77"/>
      <c r="Y520" s="42"/>
      <c r="Z520" s="42"/>
      <c r="AA520" s="42"/>
      <c r="AB520" s="86"/>
      <c r="AC520" s="42"/>
      <c r="AD520" s="42"/>
      <c r="AE520" s="42"/>
      <c r="AF520" s="95"/>
      <c r="AG520" s="42"/>
      <c r="AH520" s="42"/>
      <c r="AI520" s="42"/>
      <c r="AJ520" s="42"/>
      <c r="AK520" s="42"/>
      <c r="AL520" s="42"/>
      <c r="AM520" s="42"/>
      <c r="AN520" s="42"/>
      <c r="AO520" s="42"/>
    </row>
    <row r="521" spans="1:41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77"/>
      <c r="Y521" s="42"/>
      <c r="Z521" s="42"/>
      <c r="AA521" s="42"/>
      <c r="AB521" s="86"/>
      <c r="AC521" s="42"/>
      <c r="AD521" s="42"/>
      <c r="AE521" s="42"/>
      <c r="AF521" s="95"/>
      <c r="AG521" s="42"/>
      <c r="AH521" s="42"/>
      <c r="AI521" s="42"/>
      <c r="AJ521" s="42"/>
      <c r="AK521" s="42"/>
      <c r="AL521" s="42"/>
      <c r="AM521" s="42"/>
      <c r="AN521" s="42"/>
      <c r="AO521" s="42"/>
    </row>
    <row r="522" spans="1:41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77"/>
      <c r="Y522" s="42"/>
      <c r="Z522" s="42"/>
      <c r="AA522" s="42"/>
      <c r="AB522" s="86"/>
      <c r="AC522" s="42"/>
      <c r="AD522" s="42"/>
      <c r="AE522" s="42"/>
      <c r="AF522" s="95"/>
      <c r="AG522" s="42"/>
      <c r="AH522" s="42"/>
      <c r="AI522" s="42"/>
      <c r="AJ522" s="42"/>
      <c r="AK522" s="42"/>
      <c r="AL522" s="42"/>
      <c r="AM522" s="42"/>
      <c r="AN522" s="42"/>
      <c r="AO522" s="42"/>
    </row>
    <row r="523" spans="1:41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77"/>
      <c r="Y523" s="42"/>
      <c r="Z523" s="42"/>
      <c r="AA523" s="42"/>
      <c r="AB523" s="86"/>
      <c r="AC523" s="42"/>
      <c r="AD523" s="42"/>
      <c r="AE523" s="42"/>
      <c r="AF523" s="95"/>
      <c r="AG523" s="42"/>
      <c r="AH523" s="42"/>
      <c r="AI523" s="42"/>
      <c r="AJ523" s="42"/>
      <c r="AK523" s="42"/>
      <c r="AL523" s="42"/>
      <c r="AM523" s="42"/>
      <c r="AN523" s="42"/>
      <c r="AO523" s="42"/>
    </row>
    <row r="524" spans="1:41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77"/>
      <c r="Y524" s="42"/>
      <c r="Z524" s="42"/>
      <c r="AA524" s="42"/>
      <c r="AB524" s="86"/>
      <c r="AC524" s="42"/>
      <c r="AD524" s="42"/>
      <c r="AE524" s="42"/>
      <c r="AF524" s="95"/>
      <c r="AG524" s="42"/>
      <c r="AH524" s="42"/>
      <c r="AI524" s="42"/>
      <c r="AJ524" s="42"/>
      <c r="AK524" s="42"/>
      <c r="AL524" s="42"/>
      <c r="AM524" s="42"/>
      <c r="AN524" s="42"/>
      <c r="AO524" s="42"/>
    </row>
    <row r="525" spans="1:41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77"/>
      <c r="Y525" s="42"/>
      <c r="Z525" s="42"/>
      <c r="AA525" s="42"/>
      <c r="AB525" s="86"/>
      <c r="AC525" s="42"/>
      <c r="AD525" s="42"/>
      <c r="AE525" s="42"/>
      <c r="AF525" s="95"/>
      <c r="AG525" s="42"/>
      <c r="AH525" s="42"/>
      <c r="AI525" s="42"/>
      <c r="AJ525" s="42"/>
      <c r="AK525" s="42"/>
      <c r="AL525" s="42"/>
      <c r="AM525" s="42"/>
      <c r="AN525" s="42"/>
      <c r="AO525" s="42"/>
    </row>
    <row r="526" spans="1:41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77"/>
      <c r="Y526" s="42"/>
      <c r="Z526" s="42"/>
      <c r="AA526" s="42"/>
      <c r="AB526" s="86"/>
      <c r="AC526" s="42"/>
      <c r="AD526" s="42"/>
      <c r="AE526" s="42"/>
      <c r="AF526" s="95"/>
      <c r="AG526" s="42"/>
      <c r="AH526" s="42"/>
      <c r="AI526" s="42"/>
      <c r="AJ526" s="42"/>
      <c r="AK526" s="42"/>
      <c r="AL526" s="42"/>
      <c r="AM526" s="42"/>
      <c r="AN526" s="42"/>
      <c r="AO526" s="42"/>
    </row>
    <row r="527" spans="1:41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77"/>
      <c r="Y527" s="42"/>
      <c r="Z527" s="42"/>
      <c r="AA527" s="42"/>
      <c r="AB527" s="86"/>
      <c r="AC527" s="42"/>
      <c r="AD527" s="42"/>
      <c r="AE527" s="42"/>
      <c r="AF527" s="95"/>
      <c r="AG527" s="42"/>
      <c r="AH527" s="42"/>
      <c r="AI527" s="42"/>
      <c r="AJ527" s="42"/>
      <c r="AK527" s="42"/>
      <c r="AL527" s="42"/>
      <c r="AM527" s="42"/>
      <c r="AN527" s="42"/>
      <c r="AO527" s="42"/>
    </row>
    <row r="528" spans="1:41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77"/>
      <c r="Y528" s="42"/>
      <c r="Z528" s="42"/>
      <c r="AA528" s="42"/>
      <c r="AB528" s="86"/>
      <c r="AC528" s="42"/>
      <c r="AD528" s="42"/>
      <c r="AE528" s="42"/>
      <c r="AF528" s="95"/>
      <c r="AG528" s="42"/>
      <c r="AH528" s="42"/>
      <c r="AI528" s="42"/>
      <c r="AJ528" s="42"/>
      <c r="AK528" s="42"/>
      <c r="AL528" s="42"/>
      <c r="AM528" s="42"/>
      <c r="AN528" s="42"/>
      <c r="AO528" s="42"/>
    </row>
    <row r="529" spans="1:41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77"/>
      <c r="Y529" s="42"/>
      <c r="Z529" s="42"/>
      <c r="AA529" s="42"/>
      <c r="AB529" s="86"/>
      <c r="AC529" s="42"/>
      <c r="AD529" s="42"/>
      <c r="AE529" s="42"/>
      <c r="AF529" s="95"/>
      <c r="AG529" s="42"/>
      <c r="AH529" s="42"/>
      <c r="AI529" s="42"/>
      <c r="AJ529" s="42"/>
      <c r="AK529" s="42"/>
      <c r="AL529" s="42"/>
      <c r="AM529" s="42"/>
      <c r="AN529" s="42"/>
      <c r="AO529" s="42"/>
    </row>
    <row r="530" spans="1:41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77"/>
      <c r="Y530" s="42"/>
      <c r="Z530" s="42"/>
      <c r="AA530" s="42"/>
      <c r="AB530" s="86"/>
      <c r="AC530" s="42"/>
      <c r="AD530" s="42"/>
      <c r="AE530" s="42"/>
      <c r="AF530" s="95"/>
      <c r="AG530" s="42"/>
      <c r="AH530" s="42"/>
      <c r="AI530" s="42"/>
      <c r="AJ530" s="42"/>
      <c r="AK530" s="42"/>
      <c r="AL530" s="42"/>
      <c r="AM530" s="42"/>
      <c r="AN530" s="42"/>
      <c r="AO530" s="42"/>
    </row>
    <row r="531" spans="1:41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77"/>
      <c r="Y531" s="42"/>
      <c r="Z531" s="42"/>
      <c r="AA531" s="42"/>
      <c r="AB531" s="86"/>
      <c r="AC531" s="42"/>
      <c r="AD531" s="42"/>
      <c r="AE531" s="42"/>
      <c r="AF531" s="95"/>
      <c r="AG531" s="42"/>
      <c r="AH531" s="42"/>
      <c r="AI531" s="42"/>
      <c r="AJ531" s="42"/>
      <c r="AK531" s="42"/>
      <c r="AL531" s="42"/>
      <c r="AM531" s="42"/>
      <c r="AN531" s="42"/>
      <c r="AO531" s="42"/>
    </row>
    <row r="532" spans="1:41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77"/>
      <c r="Y532" s="42"/>
      <c r="Z532" s="42"/>
      <c r="AA532" s="42"/>
      <c r="AB532" s="86"/>
      <c r="AC532" s="42"/>
      <c r="AD532" s="42"/>
      <c r="AE532" s="42"/>
      <c r="AF532" s="95"/>
      <c r="AG532" s="42"/>
      <c r="AH532" s="42"/>
      <c r="AI532" s="42"/>
      <c r="AJ532" s="42"/>
      <c r="AK532" s="42"/>
      <c r="AL532" s="42"/>
      <c r="AM532" s="42"/>
      <c r="AN532" s="42"/>
      <c r="AO532" s="42"/>
    </row>
    <row r="533" spans="1:41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77"/>
      <c r="Y533" s="42"/>
      <c r="Z533" s="42"/>
      <c r="AA533" s="42"/>
      <c r="AB533" s="86"/>
      <c r="AC533" s="42"/>
      <c r="AD533" s="42"/>
      <c r="AE533" s="42"/>
      <c r="AF533" s="95"/>
      <c r="AG533" s="42"/>
      <c r="AH533" s="42"/>
      <c r="AI533" s="42"/>
      <c r="AJ533" s="42"/>
      <c r="AK533" s="42"/>
      <c r="AL533" s="42"/>
      <c r="AM533" s="42"/>
      <c r="AN533" s="42"/>
      <c r="AO533" s="42"/>
    </row>
    <row r="534" spans="1:41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77"/>
      <c r="Y534" s="42"/>
      <c r="Z534" s="42"/>
      <c r="AA534" s="42"/>
      <c r="AB534" s="86"/>
      <c r="AC534" s="42"/>
      <c r="AD534" s="42"/>
      <c r="AE534" s="42"/>
      <c r="AF534" s="95"/>
      <c r="AG534" s="42"/>
      <c r="AH534" s="42"/>
      <c r="AI534" s="42"/>
      <c r="AJ534" s="42"/>
      <c r="AK534" s="42"/>
      <c r="AL534" s="42"/>
      <c r="AM534" s="42"/>
      <c r="AN534" s="42"/>
      <c r="AO534" s="42"/>
    </row>
    <row r="535" spans="1:41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77"/>
      <c r="Y535" s="42"/>
      <c r="Z535" s="42"/>
      <c r="AA535" s="42"/>
      <c r="AB535" s="86"/>
      <c r="AC535" s="42"/>
      <c r="AD535" s="42"/>
      <c r="AE535" s="42"/>
      <c r="AF535" s="95"/>
      <c r="AG535" s="42"/>
      <c r="AH535" s="42"/>
      <c r="AI535" s="42"/>
      <c r="AJ535" s="42"/>
      <c r="AK535" s="42"/>
      <c r="AL535" s="42"/>
      <c r="AM535" s="42"/>
      <c r="AN535" s="42"/>
      <c r="AO535" s="42"/>
    </row>
    <row r="536" spans="1:41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77"/>
      <c r="Y536" s="42"/>
      <c r="Z536" s="42"/>
      <c r="AA536" s="42"/>
      <c r="AB536" s="86"/>
      <c r="AC536" s="42"/>
      <c r="AD536" s="42"/>
      <c r="AE536" s="42"/>
      <c r="AF536" s="95"/>
      <c r="AG536" s="42"/>
      <c r="AH536" s="42"/>
      <c r="AI536" s="42"/>
      <c r="AJ536" s="42"/>
      <c r="AK536" s="42"/>
      <c r="AL536" s="42"/>
      <c r="AM536" s="42"/>
      <c r="AN536" s="42"/>
      <c r="AO536" s="42"/>
    </row>
    <row r="537" spans="1:41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77"/>
      <c r="Y537" s="42"/>
      <c r="Z537" s="42"/>
      <c r="AA537" s="42"/>
      <c r="AB537" s="86"/>
      <c r="AC537" s="42"/>
      <c r="AD537" s="42"/>
      <c r="AE537" s="42"/>
      <c r="AF537" s="95"/>
      <c r="AG537" s="42"/>
      <c r="AH537" s="42"/>
      <c r="AI537" s="42"/>
      <c r="AJ537" s="42"/>
      <c r="AK537" s="42"/>
      <c r="AL537" s="42"/>
      <c r="AM537" s="42"/>
      <c r="AN537" s="42"/>
      <c r="AO537" s="42"/>
    </row>
    <row r="538" spans="1:41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77"/>
      <c r="Y538" s="42"/>
      <c r="Z538" s="42"/>
      <c r="AA538" s="42"/>
      <c r="AB538" s="86"/>
      <c r="AC538" s="42"/>
      <c r="AD538" s="42"/>
      <c r="AE538" s="42"/>
      <c r="AF538" s="95"/>
      <c r="AG538" s="42"/>
      <c r="AH538" s="42"/>
      <c r="AI538" s="42"/>
      <c r="AJ538" s="42"/>
      <c r="AK538" s="42"/>
      <c r="AL538" s="42"/>
      <c r="AM538" s="42"/>
      <c r="AN538" s="42"/>
      <c r="AO538" s="42"/>
    </row>
    <row r="539" spans="1:41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77"/>
      <c r="Y539" s="42"/>
      <c r="Z539" s="42"/>
      <c r="AA539" s="42"/>
      <c r="AB539" s="86"/>
      <c r="AC539" s="42"/>
      <c r="AD539" s="42"/>
      <c r="AE539" s="42"/>
      <c r="AF539" s="95"/>
      <c r="AG539" s="42"/>
      <c r="AH539" s="42"/>
      <c r="AI539" s="42"/>
      <c r="AJ539" s="42"/>
      <c r="AK539" s="42"/>
      <c r="AL539" s="42"/>
      <c r="AM539" s="42"/>
      <c r="AN539" s="42"/>
      <c r="AO539" s="42"/>
    </row>
    <row r="540" spans="1:41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77"/>
      <c r="Y540" s="42"/>
      <c r="Z540" s="42"/>
      <c r="AA540" s="42"/>
      <c r="AB540" s="86"/>
      <c r="AC540" s="42"/>
      <c r="AD540" s="42"/>
      <c r="AE540" s="42"/>
      <c r="AF540" s="95"/>
      <c r="AG540" s="42"/>
      <c r="AH540" s="42"/>
      <c r="AI540" s="42"/>
      <c r="AJ540" s="42"/>
      <c r="AK540" s="42"/>
      <c r="AL540" s="42"/>
      <c r="AM540" s="42"/>
      <c r="AN540" s="42"/>
      <c r="AO540" s="42"/>
    </row>
    <row r="541" spans="1:41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77"/>
      <c r="Y541" s="42"/>
      <c r="Z541" s="42"/>
      <c r="AA541" s="42"/>
      <c r="AB541" s="86"/>
      <c r="AC541" s="42"/>
      <c r="AD541" s="42"/>
      <c r="AE541" s="42"/>
      <c r="AF541" s="95"/>
      <c r="AG541" s="42"/>
      <c r="AH541" s="42"/>
      <c r="AI541" s="42"/>
      <c r="AJ541" s="42"/>
      <c r="AK541" s="42"/>
      <c r="AL541" s="42"/>
      <c r="AM541" s="42"/>
      <c r="AN541" s="42"/>
      <c r="AO541" s="42"/>
    </row>
    <row r="542" spans="1:41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77"/>
      <c r="Y542" s="42"/>
      <c r="Z542" s="42"/>
      <c r="AA542" s="42"/>
      <c r="AB542" s="86"/>
      <c r="AC542" s="42"/>
      <c r="AD542" s="42"/>
      <c r="AE542" s="42"/>
      <c r="AF542" s="95"/>
      <c r="AG542" s="42"/>
      <c r="AH542" s="42"/>
      <c r="AI542" s="42"/>
      <c r="AJ542" s="42"/>
      <c r="AK542" s="42"/>
      <c r="AL542" s="42"/>
      <c r="AM542" s="42"/>
      <c r="AN542" s="42"/>
      <c r="AO542" s="42"/>
    </row>
    <row r="543" spans="1:41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77"/>
      <c r="Y543" s="42"/>
      <c r="Z543" s="42"/>
      <c r="AA543" s="42"/>
      <c r="AB543" s="86"/>
      <c r="AC543" s="42"/>
      <c r="AD543" s="42"/>
      <c r="AE543" s="42"/>
      <c r="AF543" s="95"/>
      <c r="AG543" s="42"/>
      <c r="AH543" s="42"/>
      <c r="AI543" s="42"/>
      <c r="AJ543" s="42"/>
      <c r="AK543" s="42"/>
      <c r="AL543" s="42"/>
      <c r="AM543" s="42"/>
      <c r="AN543" s="42"/>
      <c r="AO543" s="42"/>
    </row>
    <row r="544" spans="1:41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77"/>
      <c r="Y544" s="42"/>
      <c r="Z544" s="42"/>
      <c r="AA544" s="42"/>
      <c r="AB544" s="86"/>
      <c r="AC544" s="42"/>
      <c r="AD544" s="42"/>
      <c r="AE544" s="42"/>
      <c r="AF544" s="95"/>
      <c r="AG544" s="42"/>
      <c r="AH544" s="42"/>
      <c r="AI544" s="42"/>
      <c r="AJ544" s="42"/>
      <c r="AK544" s="42"/>
      <c r="AL544" s="42"/>
      <c r="AM544" s="42"/>
      <c r="AN544" s="42"/>
      <c r="AO544" s="42"/>
    </row>
    <row r="545" spans="1:41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77"/>
      <c r="Y545" s="42"/>
      <c r="Z545" s="42"/>
      <c r="AA545" s="42"/>
      <c r="AB545" s="86"/>
      <c r="AC545" s="42"/>
      <c r="AD545" s="42"/>
      <c r="AE545" s="42"/>
      <c r="AF545" s="95"/>
      <c r="AG545" s="42"/>
      <c r="AH545" s="42"/>
      <c r="AI545" s="42"/>
      <c r="AJ545" s="42"/>
      <c r="AK545" s="42"/>
      <c r="AL545" s="42"/>
      <c r="AM545" s="42"/>
      <c r="AN545" s="42"/>
      <c r="AO545" s="42"/>
    </row>
    <row r="546" spans="1:41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77"/>
      <c r="Y546" s="42"/>
      <c r="Z546" s="42"/>
      <c r="AA546" s="42"/>
      <c r="AB546" s="86"/>
      <c r="AC546" s="42"/>
      <c r="AD546" s="42"/>
      <c r="AE546" s="42"/>
      <c r="AF546" s="95"/>
      <c r="AG546" s="42"/>
      <c r="AH546" s="42"/>
      <c r="AI546" s="42"/>
      <c r="AJ546" s="42"/>
      <c r="AK546" s="42"/>
      <c r="AL546" s="42"/>
      <c r="AM546" s="42"/>
      <c r="AN546" s="42"/>
      <c r="AO546" s="42"/>
    </row>
    <row r="547" spans="1:41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77"/>
      <c r="Y547" s="42"/>
      <c r="Z547" s="42"/>
      <c r="AA547" s="42"/>
      <c r="AB547" s="86"/>
      <c r="AC547" s="42"/>
      <c r="AD547" s="42"/>
      <c r="AE547" s="42"/>
      <c r="AF547" s="95"/>
      <c r="AG547" s="42"/>
      <c r="AH547" s="42"/>
      <c r="AI547" s="42"/>
      <c r="AJ547" s="42"/>
      <c r="AK547" s="42"/>
      <c r="AL547" s="42"/>
      <c r="AM547" s="42"/>
      <c r="AN547" s="42"/>
      <c r="AO547" s="42"/>
    </row>
    <row r="548" spans="1:41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77"/>
      <c r="Y548" s="42"/>
      <c r="Z548" s="42"/>
      <c r="AA548" s="42"/>
      <c r="AB548" s="86"/>
      <c r="AC548" s="42"/>
      <c r="AD548" s="42"/>
      <c r="AE548" s="42"/>
      <c r="AF548" s="95"/>
      <c r="AG548" s="42"/>
      <c r="AH548" s="42"/>
      <c r="AI548" s="42"/>
      <c r="AJ548" s="42"/>
      <c r="AK548" s="42"/>
      <c r="AL548" s="42"/>
      <c r="AM548" s="42"/>
      <c r="AN548" s="42"/>
      <c r="AO548" s="42"/>
    </row>
    <row r="549" spans="1:41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77"/>
      <c r="Y549" s="42"/>
      <c r="Z549" s="42"/>
      <c r="AA549" s="42"/>
      <c r="AB549" s="86"/>
      <c r="AC549" s="42"/>
      <c r="AD549" s="42"/>
      <c r="AE549" s="42"/>
      <c r="AF549" s="95"/>
      <c r="AG549" s="42"/>
      <c r="AH549" s="42"/>
      <c r="AI549" s="42"/>
      <c r="AJ549" s="42"/>
      <c r="AK549" s="42"/>
      <c r="AL549" s="42"/>
      <c r="AM549" s="42"/>
      <c r="AN549" s="42"/>
      <c r="AO549" s="42"/>
    </row>
    <row r="550" spans="1:41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77"/>
      <c r="Y550" s="42"/>
      <c r="Z550" s="42"/>
      <c r="AA550" s="42"/>
      <c r="AB550" s="86"/>
      <c r="AC550" s="42"/>
      <c r="AD550" s="42"/>
      <c r="AE550" s="42"/>
      <c r="AF550" s="95"/>
      <c r="AG550" s="42"/>
      <c r="AH550" s="42"/>
      <c r="AI550" s="42"/>
      <c r="AJ550" s="42"/>
      <c r="AK550" s="42"/>
      <c r="AL550" s="42"/>
      <c r="AM550" s="42"/>
      <c r="AN550" s="42"/>
      <c r="AO550" s="42"/>
    </row>
    <row r="551" spans="1:41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77"/>
      <c r="Y551" s="42"/>
      <c r="Z551" s="42"/>
      <c r="AA551" s="42"/>
      <c r="AB551" s="86"/>
      <c r="AC551" s="42"/>
      <c r="AD551" s="42"/>
      <c r="AE551" s="42"/>
      <c r="AF551" s="95"/>
      <c r="AG551" s="42"/>
      <c r="AH551" s="42"/>
      <c r="AI551" s="42"/>
      <c r="AJ551" s="42"/>
      <c r="AK551" s="42"/>
      <c r="AL551" s="42"/>
      <c r="AM551" s="42"/>
      <c r="AN551" s="42"/>
      <c r="AO551" s="42"/>
    </row>
    <row r="552" spans="1:41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77"/>
      <c r="Y552" s="42"/>
      <c r="Z552" s="42"/>
      <c r="AA552" s="42"/>
      <c r="AB552" s="86"/>
      <c r="AC552" s="42"/>
      <c r="AD552" s="42"/>
      <c r="AE552" s="42"/>
      <c r="AF552" s="95"/>
      <c r="AG552" s="42"/>
      <c r="AH552" s="42"/>
      <c r="AI552" s="42"/>
      <c r="AJ552" s="42"/>
      <c r="AK552" s="42"/>
      <c r="AL552" s="42"/>
      <c r="AM552" s="42"/>
      <c r="AN552" s="42"/>
      <c r="AO552" s="42"/>
    </row>
    <row r="553" spans="1:41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77"/>
      <c r="Y553" s="42"/>
      <c r="Z553" s="42"/>
      <c r="AA553" s="42"/>
      <c r="AB553" s="86"/>
      <c r="AC553" s="42"/>
      <c r="AD553" s="42"/>
      <c r="AE553" s="42"/>
      <c r="AF553" s="95"/>
      <c r="AG553" s="42"/>
      <c r="AH553" s="42"/>
      <c r="AI553" s="42"/>
      <c r="AJ553" s="42"/>
      <c r="AK553" s="42"/>
      <c r="AL553" s="42"/>
      <c r="AM553" s="42"/>
      <c r="AN553" s="42"/>
      <c r="AO553" s="42"/>
    </row>
    <row r="554" spans="1:41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77"/>
      <c r="Y554" s="42"/>
      <c r="Z554" s="42"/>
      <c r="AA554" s="42"/>
      <c r="AB554" s="86"/>
      <c r="AC554" s="42"/>
      <c r="AD554" s="42"/>
      <c r="AE554" s="42"/>
      <c r="AF554" s="95"/>
      <c r="AG554" s="42"/>
      <c r="AH554" s="42"/>
      <c r="AI554" s="42"/>
      <c r="AJ554" s="42"/>
      <c r="AK554" s="42"/>
      <c r="AL554" s="42"/>
      <c r="AM554" s="42"/>
      <c r="AN554" s="42"/>
      <c r="AO554" s="42"/>
    </row>
    <row r="555" spans="1:41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77"/>
      <c r="Y555" s="42"/>
      <c r="Z555" s="42"/>
      <c r="AA555" s="42"/>
      <c r="AB555" s="86"/>
      <c r="AC555" s="42"/>
      <c r="AD555" s="42"/>
      <c r="AE555" s="42"/>
      <c r="AF555" s="95"/>
      <c r="AG555" s="42"/>
      <c r="AH555" s="42"/>
      <c r="AI555" s="42"/>
      <c r="AJ555" s="42"/>
      <c r="AK555" s="42"/>
      <c r="AL555" s="42"/>
      <c r="AM555" s="42"/>
      <c r="AN555" s="42"/>
      <c r="AO555" s="42"/>
    </row>
    <row r="556" spans="1:41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77"/>
      <c r="Y556" s="42"/>
      <c r="Z556" s="42"/>
      <c r="AA556" s="42"/>
      <c r="AB556" s="86"/>
      <c r="AC556" s="42"/>
      <c r="AD556" s="42"/>
      <c r="AE556" s="42"/>
      <c r="AF556" s="95"/>
      <c r="AG556" s="42"/>
      <c r="AH556" s="42"/>
      <c r="AI556" s="42"/>
      <c r="AJ556" s="42"/>
      <c r="AK556" s="42"/>
      <c r="AL556" s="42"/>
      <c r="AM556" s="42"/>
      <c r="AN556" s="42"/>
      <c r="AO556" s="42"/>
    </row>
    <row r="557" spans="1:41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77"/>
      <c r="Y557" s="42"/>
      <c r="Z557" s="42"/>
      <c r="AA557" s="42"/>
      <c r="AB557" s="86"/>
      <c r="AC557" s="42"/>
      <c r="AD557" s="42"/>
      <c r="AE557" s="42"/>
      <c r="AF557" s="95"/>
      <c r="AG557" s="42"/>
      <c r="AH557" s="42"/>
      <c r="AI557" s="42"/>
      <c r="AJ557" s="42"/>
      <c r="AK557" s="42"/>
      <c r="AL557" s="42"/>
      <c r="AM557" s="42"/>
      <c r="AN557" s="42"/>
      <c r="AO557" s="42"/>
    </row>
    <row r="558" spans="1:41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77"/>
      <c r="Y558" s="42"/>
      <c r="Z558" s="42"/>
      <c r="AA558" s="42"/>
      <c r="AB558" s="86"/>
      <c r="AC558" s="42"/>
      <c r="AD558" s="42"/>
      <c r="AE558" s="42"/>
      <c r="AF558" s="95"/>
      <c r="AG558" s="42"/>
      <c r="AH558" s="42"/>
      <c r="AI558" s="42"/>
      <c r="AJ558" s="42"/>
      <c r="AK558" s="42"/>
      <c r="AL558" s="42"/>
      <c r="AM558" s="42"/>
      <c r="AN558" s="42"/>
      <c r="AO558" s="42"/>
    </row>
    <row r="559" spans="1:41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77"/>
      <c r="Y559" s="42"/>
      <c r="Z559" s="42"/>
      <c r="AA559" s="42"/>
      <c r="AB559" s="86"/>
      <c r="AC559" s="42"/>
      <c r="AD559" s="42"/>
      <c r="AE559" s="42"/>
      <c r="AF559" s="95"/>
      <c r="AG559" s="42"/>
      <c r="AH559" s="42"/>
      <c r="AI559" s="42"/>
      <c r="AJ559" s="42"/>
      <c r="AK559" s="42"/>
      <c r="AL559" s="42"/>
      <c r="AM559" s="42"/>
      <c r="AN559" s="42"/>
      <c r="AO559" s="42"/>
    </row>
    <row r="560" spans="1:41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77"/>
      <c r="Y560" s="42"/>
      <c r="Z560" s="42"/>
      <c r="AA560" s="42"/>
      <c r="AB560" s="86"/>
      <c r="AC560" s="42"/>
      <c r="AD560" s="42"/>
      <c r="AE560" s="42"/>
      <c r="AF560" s="95"/>
      <c r="AG560" s="42"/>
      <c r="AH560" s="42"/>
      <c r="AI560" s="42"/>
      <c r="AJ560" s="42"/>
      <c r="AK560" s="42"/>
      <c r="AL560" s="42"/>
      <c r="AM560" s="42"/>
      <c r="AN560" s="42"/>
      <c r="AO560" s="42"/>
    </row>
    <row r="561" spans="1:41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77"/>
      <c r="Y561" s="42"/>
      <c r="Z561" s="42"/>
      <c r="AA561" s="42"/>
      <c r="AB561" s="86"/>
      <c r="AC561" s="42"/>
      <c r="AD561" s="42"/>
      <c r="AE561" s="42"/>
      <c r="AF561" s="95"/>
      <c r="AG561" s="42"/>
      <c r="AH561" s="42"/>
      <c r="AI561" s="42"/>
      <c r="AJ561" s="42"/>
      <c r="AK561" s="42"/>
      <c r="AL561" s="42"/>
      <c r="AM561" s="42"/>
      <c r="AN561" s="42"/>
      <c r="AO561" s="42"/>
    </row>
    <row r="562" spans="1:41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77"/>
      <c r="Y562" s="42"/>
      <c r="Z562" s="42"/>
      <c r="AA562" s="42"/>
      <c r="AB562" s="86"/>
      <c r="AC562" s="42"/>
      <c r="AD562" s="42"/>
      <c r="AE562" s="42"/>
      <c r="AF562" s="95"/>
      <c r="AG562" s="42"/>
      <c r="AH562" s="42"/>
      <c r="AI562" s="42"/>
      <c r="AJ562" s="42"/>
      <c r="AK562" s="42"/>
      <c r="AL562" s="42"/>
      <c r="AM562" s="42"/>
      <c r="AN562" s="42"/>
      <c r="AO562" s="42"/>
    </row>
    <row r="563" spans="1:41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77"/>
      <c r="Y563" s="42"/>
      <c r="Z563" s="42"/>
      <c r="AA563" s="42"/>
      <c r="AB563" s="86"/>
      <c r="AC563" s="42"/>
      <c r="AD563" s="42"/>
      <c r="AE563" s="42"/>
      <c r="AF563" s="95"/>
      <c r="AG563" s="42"/>
      <c r="AH563" s="42"/>
      <c r="AI563" s="42"/>
      <c r="AJ563" s="42"/>
      <c r="AK563" s="42"/>
      <c r="AL563" s="42"/>
      <c r="AM563" s="42"/>
      <c r="AN563" s="42"/>
      <c r="AO563" s="42"/>
    </row>
    <row r="564" spans="1:41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77"/>
      <c r="Y564" s="42"/>
      <c r="Z564" s="42"/>
      <c r="AA564" s="42"/>
      <c r="AB564" s="86"/>
      <c r="AC564" s="42"/>
      <c r="AD564" s="42"/>
      <c r="AE564" s="42"/>
      <c r="AF564" s="95"/>
      <c r="AG564" s="42"/>
      <c r="AH564" s="42"/>
      <c r="AI564" s="42"/>
      <c r="AJ564" s="42"/>
      <c r="AK564" s="42"/>
      <c r="AL564" s="42"/>
      <c r="AM564" s="42"/>
      <c r="AN564" s="42"/>
      <c r="AO564" s="42"/>
    </row>
    <row r="565" spans="1:41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77"/>
      <c r="Y565" s="42"/>
      <c r="Z565" s="42"/>
      <c r="AA565" s="42"/>
      <c r="AB565" s="86"/>
      <c r="AC565" s="42"/>
      <c r="AD565" s="42"/>
      <c r="AE565" s="42"/>
      <c r="AF565" s="95"/>
      <c r="AG565" s="42"/>
      <c r="AH565" s="42"/>
      <c r="AI565" s="42"/>
      <c r="AJ565" s="42"/>
      <c r="AK565" s="42"/>
      <c r="AL565" s="42"/>
      <c r="AM565" s="42"/>
      <c r="AN565" s="42"/>
      <c r="AO565" s="42"/>
    </row>
    <row r="566" spans="1:41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77"/>
      <c r="Y566" s="42"/>
      <c r="Z566" s="42"/>
      <c r="AA566" s="42"/>
      <c r="AB566" s="86"/>
      <c r="AC566" s="42"/>
      <c r="AD566" s="42"/>
      <c r="AE566" s="42"/>
      <c r="AF566" s="95"/>
      <c r="AG566" s="42"/>
      <c r="AH566" s="42"/>
      <c r="AI566" s="42"/>
      <c r="AJ566" s="42"/>
      <c r="AK566" s="42"/>
      <c r="AL566" s="42"/>
      <c r="AM566" s="42"/>
      <c r="AN566" s="42"/>
      <c r="AO566" s="42"/>
    </row>
    <row r="567" spans="1:41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77"/>
      <c r="Y567" s="42"/>
      <c r="Z567" s="42"/>
      <c r="AA567" s="42"/>
      <c r="AB567" s="86"/>
      <c r="AC567" s="42"/>
      <c r="AD567" s="42"/>
      <c r="AE567" s="42"/>
      <c r="AF567" s="95"/>
      <c r="AG567" s="42"/>
      <c r="AH567" s="42"/>
      <c r="AI567" s="42"/>
      <c r="AJ567" s="42"/>
      <c r="AK567" s="42"/>
      <c r="AL567" s="42"/>
      <c r="AM567" s="42"/>
      <c r="AN567" s="42"/>
      <c r="AO567" s="42"/>
    </row>
    <row r="568" spans="1:41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77"/>
      <c r="Y568" s="42"/>
      <c r="Z568" s="42"/>
      <c r="AA568" s="42"/>
      <c r="AB568" s="86"/>
      <c r="AC568" s="42"/>
      <c r="AD568" s="42"/>
      <c r="AE568" s="42"/>
      <c r="AF568" s="95"/>
      <c r="AG568" s="42"/>
      <c r="AH568" s="42"/>
      <c r="AI568" s="42"/>
      <c r="AJ568" s="42"/>
      <c r="AK568" s="42"/>
      <c r="AL568" s="42"/>
      <c r="AM568" s="42"/>
      <c r="AN568" s="42"/>
      <c r="AO568" s="42"/>
    </row>
    <row r="569" spans="1:41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77"/>
      <c r="Y569" s="42"/>
      <c r="Z569" s="42"/>
      <c r="AA569" s="42"/>
      <c r="AB569" s="86"/>
      <c r="AC569" s="42"/>
      <c r="AD569" s="42"/>
      <c r="AE569" s="42"/>
      <c r="AF569" s="95"/>
      <c r="AG569" s="42"/>
      <c r="AH569" s="42"/>
      <c r="AI569" s="42"/>
      <c r="AJ569" s="42"/>
      <c r="AK569" s="42"/>
      <c r="AL569" s="42"/>
      <c r="AM569" s="42"/>
      <c r="AN569" s="42"/>
      <c r="AO569" s="42"/>
    </row>
    <row r="570" spans="1:41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77"/>
      <c r="Y570" s="42"/>
      <c r="Z570" s="42"/>
      <c r="AA570" s="42"/>
      <c r="AB570" s="86"/>
      <c r="AC570" s="42"/>
      <c r="AD570" s="42"/>
      <c r="AE570" s="42"/>
      <c r="AF570" s="95"/>
      <c r="AG570" s="42"/>
      <c r="AH570" s="42"/>
      <c r="AI570" s="42"/>
      <c r="AJ570" s="42"/>
      <c r="AK570" s="42"/>
      <c r="AL570" s="42"/>
      <c r="AM570" s="42"/>
      <c r="AN570" s="42"/>
      <c r="AO570" s="42"/>
    </row>
    <row r="571" spans="1:41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77"/>
      <c r="Y571" s="42"/>
      <c r="Z571" s="42"/>
      <c r="AA571" s="42"/>
      <c r="AB571" s="86"/>
      <c r="AC571" s="42"/>
      <c r="AD571" s="42"/>
      <c r="AE571" s="42"/>
      <c r="AF571" s="95"/>
      <c r="AG571" s="42"/>
      <c r="AH571" s="42"/>
      <c r="AI571" s="42"/>
      <c r="AJ571" s="42"/>
      <c r="AK571" s="42"/>
      <c r="AL571" s="42"/>
      <c r="AM571" s="42"/>
      <c r="AN571" s="42"/>
      <c r="AO571" s="42"/>
    </row>
    <row r="572" spans="1:41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77"/>
      <c r="Y572" s="42"/>
      <c r="Z572" s="42"/>
      <c r="AA572" s="42"/>
      <c r="AB572" s="86"/>
      <c r="AC572" s="42"/>
      <c r="AD572" s="42"/>
      <c r="AE572" s="42"/>
      <c r="AF572" s="95"/>
      <c r="AG572" s="42"/>
      <c r="AH572" s="42"/>
      <c r="AI572" s="42"/>
      <c r="AJ572" s="42"/>
      <c r="AK572" s="42"/>
      <c r="AL572" s="42"/>
      <c r="AM572" s="42"/>
      <c r="AN572" s="42"/>
      <c r="AO572" s="42"/>
    </row>
    <row r="573" spans="1:41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77"/>
      <c r="Y573" s="42"/>
      <c r="Z573" s="42"/>
      <c r="AA573" s="42"/>
      <c r="AB573" s="86"/>
      <c r="AC573" s="42"/>
      <c r="AD573" s="42"/>
      <c r="AE573" s="42"/>
      <c r="AF573" s="95"/>
      <c r="AG573" s="42"/>
      <c r="AH573" s="42"/>
      <c r="AI573" s="42"/>
      <c r="AJ573" s="42"/>
      <c r="AK573" s="42"/>
      <c r="AL573" s="42"/>
      <c r="AM573" s="42"/>
      <c r="AN573" s="42"/>
      <c r="AO573" s="42"/>
    </row>
    <row r="574" spans="1:41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77"/>
      <c r="Y574" s="42"/>
      <c r="Z574" s="42"/>
      <c r="AA574" s="42"/>
      <c r="AB574" s="86"/>
      <c r="AC574" s="42"/>
      <c r="AD574" s="42"/>
      <c r="AE574" s="42"/>
      <c r="AF574" s="95"/>
      <c r="AG574" s="42"/>
      <c r="AH574" s="42"/>
      <c r="AI574" s="42"/>
      <c r="AJ574" s="42"/>
      <c r="AK574" s="42"/>
      <c r="AL574" s="42"/>
      <c r="AM574" s="42"/>
      <c r="AN574" s="42"/>
      <c r="AO574" s="42"/>
    </row>
    <row r="575" spans="1:41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77"/>
      <c r="Y575" s="42"/>
      <c r="Z575" s="42"/>
      <c r="AA575" s="42"/>
      <c r="AB575" s="86"/>
      <c r="AC575" s="42"/>
      <c r="AD575" s="42"/>
      <c r="AE575" s="42"/>
      <c r="AF575" s="95"/>
      <c r="AG575" s="42"/>
      <c r="AH575" s="42"/>
      <c r="AI575" s="42"/>
      <c r="AJ575" s="42"/>
      <c r="AK575" s="42"/>
      <c r="AL575" s="42"/>
      <c r="AM575" s="42"/>
      <c r="AN575" s="42"/>
      <c r="AO575" s="42"/>
    </row>
    <row r="576" spans="1:41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77"/>
      <c r="Y576" s="42"/>
      <c r="Z576" s="42"/>
      <c r="AA576" s="42"/>
      <c r="AB576" s="86"/>
      <c r="AC576" s="42"/>
      <c r="AD576" s="42"/>
      <c r="AE576" s="42"/>
      <c r="AF576" s="95"/>
      <c r="AG576" s="42"/>
      <c r="AH576" s="42"/>
      <c r="AI576" s="42"/>
      <c r="AJ576" s="42"/>
      <c r="AK576" s="42"/>
      <c r="AL576" s="42"/>
      <c r="AM576" s="42"/>
      <c r="AN576" s="42"/>
      <c r="AO576" s="42"/>
    </row>
    <row r="577" spans="1:41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77"/>
      <c r="Y577" s="42"/>
      <c r="Z577" s="42"/>
      <c r="AA577" s="42"/>
      <c r="AB577" s="86"/>
      <c r="AC577" s="42"/>
      <c r="AD577" s="42"/>
      <c r="AE577" s="42"/>
      <c r="AF577" s="95"/>
      <c r="AG577" s="42"/>
      <c r="AH577" s="42"/>
      <c r="AI577" s="42"/>
      <c r="AJ577" s="42"/>
      <c r="AK577" s="42"/>
      <c r="AL577" s="42"/>
      <c r="AM577" s="42"/>
      <c r="AN577" s="42"/>
      <c r="AO577" s="42"/>
    </row>
    <row r="578" spans="1:41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77"/>
      <c r="Y578" s="42"/>
      <c r="Z578" s="42"/>
      <c r="AA578" s="42"/>
      <c r="AB578" s="86"/>
      <c r="AC578" s="42"/>
      <c r="AD578" s="42"/>
      <c r="AE578" s="42"/>
      <c r="AF578" s="95"/>
      <c r="AG578" s="42"/>
      <c r="AH578" s="42"/>
      <c r="AI578" s="42"/>
      <c r="AJ578" s="42"/>
      <c r="AK578" s="42"/>
      <c r="AL578" s="42"/>
      <c r="AM578" s="42"/>
      <c r="AN578" s="42"/>
      <c r="AO578" s="42"/>
    </row>
    <row r="579" spans="1:41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77"/>
      <c r="Y579" s="42"/>
      <c r="Z579" s="42"/>
      <c r="AA579" s="42"/>
      <c r="AB579" s="86"/>
      <c r="AC579" s="42"/>
      <c r="AD579" s="42"/>
      <c r="AE579" s="42"/>
      <c r="AF579" s="95"/>
      <c r="AG579" s="42"/>
      <c r="AH579" s="42"/>
      <c r="AI579" s="42"/>
      <c r="AJ579" s="42"/>
      <c r="AK579" s="42"/>
      <c r="AL579" s="42"/>
      <c r="AM579" s="42"/>
      <c r="AN579" s="42"/>
      <c r="AO579" s="42"/>
    </row>
    <row r="580" spans="1:41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77"/>
      <c r="Y580" s="42"/>
      <c r="Z580" s="42"/>
      <c r="AA580" s="42"/>
      <c r="AB580" s="86"/>
      <c r="AC580" s="42"/>
      <c r="AD580" s="42"/>
      <c r="AE580" s="42"/>
      <c r="AF580" s="95"/>
      <c r="AG580" s="42"/>
      <c r="AH580" s="42"/>
      <c r="AI580" s="42"/>
      <c r="AJ580" s="42"/>
      <c r="AK580" s="42"/>
      <c r="AL580" s="42"/>
      <c r="AM580" s="42"/>
      <c r="AN580" s="42"/>
      <c r="AO580" s="42"/>
    </row>
    <row r="581" spans="1:41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77"/>
      <c r="Y581" s="42"/>
      <c r="Z581" s="42"/>
      <c r="AA581" s="42"/>
      <c r="AB581" s="86"/>
      <c r="AC581" s="42"/>
      <c r="AD581" s="42"/>
      <c r="AE581" s="42"/>
      <c r="AF581" s="95"/>
      <c r="AG581" s="42"/>
      <c r="AH581" s="42"/>
      <c r="AI581" s="42"/>
      <c r="AJ581" s="42"/>
      <c r="AK581" s="42"/>
      <c r="AL581" s="42"/>
      <c r="AM581" s="42"/>
      <c r="AN581" s="42"/>
      <c r="AO581" s="42"/>
    </row>
    <row r="582" spans="1:41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77"/>
      <c r="Y582" s="42"/>
      <c r="Z582" s="42"/>
      <c r="AA582" s="42"/>
      <c r="AB582" s="86"/>
      <c r="AC582" s="42"/>
      <c r="AD582" s="42"/>
      <c r="AE582" s="42"/>
      <c r="AF582" s="95"/>
      <c r="AG582" s="42"/>
      <c r="AH582" s="42"/>
      <c r="AI582" s="42"/>
      <c r="AJ582" s="42"/>
      <c r="AK582" s="42"/>
      <c r="AL582" s="42"/>
      <c r="AM582" s="42"/>
      <c r="AN582" s="42"/>
      <c r="AO582" s="42"/>
    </row>
    <row r="583" spans="1:41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77"/>
      <c r="Y583" s="42"/>
      <c r="Z583" s="42"/>
      <c r="AA583" s="42"/>
      <c r="AB583" s="86"/>
      <c r="AC583" s="42"/>
      <c r="AD583" s="42"/>
      <c r="AE583" s="42"/>
      <c r="AF583" s="95"/>
      <c r="AG583" s="42"/>
      <c r="AH583" s="42"/>
      <c r="AI583" s="42"/>
      <c r="AJ583" s="42"/>
      <c r="AK583" s="42"/>
      <c r="AL583" s="42"/>
      <c r="AM583" s="42"/>
      <c r="AN583" s="42"/>
      <c r="AO583" s="42"/>
    </row>
    <row r="584" spans="1:41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77"/>
      <c r="Y584" s="42"/>
      <c r="Z584" s="42"/>
      <c r="AA584" s="42"/>
      <c r="AB584" s="86"/>
      <c r="AC584" s="42"/>
      <c r="AD584" s="42"/>
      <c r="AE584" s="42"/>
      <c r="AF584" s="95"/>
      <c r="AG584" s="42"/>
      <c r="AH584" s="42"/>
      <c r="AI584" s="42"/>
      <c r="AJ584" s="42"/>
      <c r="AK584" s="42"/>
      <c r="AL584" s="42"/>
      <c r="AM584" s="42"/>
      <c r="AN584" s="42"/>
      <c r="AO584" s="42"/>
    </row>
    <row r="585" spans="1:41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77"/>
      <c r="Y585" s="42"/>
      <c r="Z585" s="42"/>
      <c r="AA585" s="42"/>
      <c r="AB585" s="86"/>
      <c r="AC585" s="42"/>
      <c r="AD585" s="42"/>
      <c r="AE585" s="42"/>
      <c r="AF585" s="95"/>
      <c r="AG585" s="42"/>
      <c r="AH585" s="42"/>
      <c r="AI585" s="42"/>
      <c r="AJ585" s="42"/>
      <c r="AK585" s="42"/>
      <c r="AL585" s="42"/>
      <c r="AM585" s="42"/>
      <c r="AN585" s="42"/>
      <c r="AO585" s="42"/>
    </row>
    <row r="586" spans="1:41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77"/>
      <c r="Y586" s="42"/>
      <c r="Z586" s="42"/>
      <c r="AA586" s="42"/>
      <c r="AB586" s="86"/>
      <c r="AC586" s="42"/>
      <c r="AD586" s="42"/>
      <c r="AE586" s="42"/>
      <c r="AF586" s="95"/>
      <c r="AG586" s="42"/>
      <c r="AH586" s="42"/>
      <c r="AI586" s="42"/>
      <c r="AJ586" s="42"/>
      <c r="AK586" s="42"/>
      <c r="AL586" s="42"/>
      <c r="AM586" s="42"/>
      <c r="AN586" s="42"/>
      <c r="AO586" s="42"/>
    </row>
    <row r="587" spans="1:41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77"/>
      <c r="Y587" s="42"/>
      <c r="Z587" s="42"/>
      <c r="AA587" s="42"/>
      <c r="AB587" s="86"/>
      <c r="AC587" s="42"/>
      <c r="AD587" s="42"/>
      <c r="AE587" s="42"/>
      <c r="AF587" s="95"/>
      <c r="AG587" s="42"/>
      <c r="AH587" s="42"/>
      <c r="AI587" s="42"/>
      <c r="AJ587" s="42"/>
      <c r="AK587" s="42"/>
      <c r="AL587" s="42"/>
      <c r="AM587" s="42"/>
      <c r="AN587" s="42"/>
      <c r="AO587" s="42"/>
    </row>
    <row r="588" spans="1:41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77"/>
      <c r="Y588" s="42"/>
      <c r="Z588" s="42"/>
      <c r="AA588" s="42"/>
      <c r="AB588" s="86"/>
      <c r="AC588" s="42"/>
      <c r="AD588" s="42"/>
      <c r="AE588" s="42"/>
      <c r="AF588" s="95"/>
      <c r="AG588" s="42"/>
      <c r="AH588" s="42"/>
      <c r="AI588" s="42"/>
      <c r="AJ588" s="42"/>
      <c r="AK588" s="42"/>
      <c r="AL588" s="42"/>
      <c r="AM588" s="42"/>
      <c r="AN588" s="42"/>
      <c r="AO588" s="42"/>
    </row>
    <row r="589" spans="1:41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77"/>
      <c r="Y589" s="42"/>
      <c r="Z589" s="42"/>
      <c r="AA589" s="42"/>
      <c r="AB589" s="86"/>
      <c r="AC589" s="42"/>
      <c r="AD589" s="42"/>
      <c r="AE589" s="42"/>
      <c r="AF589" s="95"/>
      <c r="AG589" s="42"/>
      <c r="AH589" s="42"/>
      <c r="AI589" s="42"/>
      <c r="AJ589" s="42"/>
      <c r="AK589" s="42"/>
      <c r="AL589" s="42"/>
      <c r="AM589" s="42"/>
      <c r="AN589" s="42"/>
      <c r="AO589" s="42"/>
    </row>
    <row r="590" spans="1:41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77"/>
      <c r="Y590" s="42"/>
      <c r="Z590" s="42"/>
      <c r="AA590" s="42"/>
      <c r="AB590" s="86"/>
      <c r="AC590" s="42"/>
      <c r="AD590" s="42"/>
      <c r="AE590" s="42"/>
      <c r="AF590" s="95"/>
      <c r="AG590" s="42"/>
      <c r="AH590" s="42"/>
      <c r="AI590" s="42"/>
      <c r="AJ590" s="42"/>
      <c r="AK590" s="42"/>
      <c r="AL590" s="42"/>
      <c r="AM590" s="42"/>
      <c r="AN590" s="42"/>
      <c r="AO590" s="42"/>
    </row>
    <row r="591" spans="1:41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77"/>
      <c r="Y591" s="42"/>
      <c r="Z591" s="42"/>
      <c r="AA591" s="42"/>
      <c r="AB591" s="86"/>
      <c r="AC591" s="42"/>
      <c r="AD591" s="42"/>
      <c r="AE591" s="42"/>
      <c r="AF591" s="95"/>
      <c r="AG591" s="42"/>
      <c r="AH591" s="42"/>
      <c r="AI591" s="42"/>
      <c r="AJ591" s="42"/>
      <c r="AK591" s="42"/>
      <c r="AL591" s="42"/>
      <c r="AM591" s="42"/>
      <c r="AN591" s="42"/>
      <c r="AO591" s="42"/>
    </row>
    <row r="592" spans="1:41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77"/>
      <c r="Y592" s="42"/>
      <c r="Z592" s="42"/>
      <c r="AA592" s="42"/>
      <c r="AB592" s="86"/>
      <c r="AC592" s="42"/>
      <c r="AD592" s="42"/>
      <c r="AE592" s="42"/>
      <c r="AF592" s="95"/>
      <c r="AG592" s="42"/>
      <c r="AH592" s="42"/>
      <c r="AI592" s="42"/>
      <c r="AJ592" s="42"/>
      <c r="AK592" s="42"/>
      <c r="AL592" s="42"/>
      <c r="AM592" s="42"/>
      <c r="AN592" s="42"/>
      <c r="AO592" s="42"/>
    </row>
    <row r="593" spans="1:41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77"/>
      <c r="Y593" s="42"/>
      <c r="Z593" s="42"/>
      <c r="AA593" s="42"/>
      <c r="AB593" s="86"/>
      <c r="AC593" s="42"/>
      <c r="AD593" s="42"/>
      <c r="AE593" s="42"/>
      <c r="AF593" s="95"/>
      <c r="AG593" s="42"/>
      <c r="AH593" s="42"/>
      <c r="AI593" s="42"/>
      <c r="AJ593" s="42"/>
      <c r="AK593" s="42"/>
      <c r="AL593" s="42"/>
      <c r="AM593" s="42"/>
      <c r="AN593" s="42"/>
      <c r="AO593" s="42"/>
    </row>
    <row r="594" spans="1:41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77"/>
      <c r="Y594" s="42"/>
      <c r="Z594" s="42"/>
      <c r="AA594" s="42"/>
      <c r="AB594" s="86"/>
      <c r="AC594" s="42"/>
      <c r="AD594" s="42"/>
      <c r="AE594" s="42"/>
      <c r="AF594" s="95"/>
      <c r="AG594" s="42"/>
      <c r="AH594" s="42"/>
      <c r="AI594" s="42"/>
      <c r="AJ594" s="42"/>
      <c r="AK594" s="42"/>
      <c r="AL594" s="42"/>
      <c r="AM594" s="42"/>
      <c r="AN594" s="42"/>
      <c r="AO594" s="42"/>
    </row>
    <row r="595" spans="1:41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77"/>
      <c r="Y595" s="42"/>
      <c r="Z595" s="42"/>
      <c r="AA595" s="42"/>
      <c r="AB595" s="86"/>
      <c r="AC595" s="42"/>
      <c r="AD595" s="42"/>
      <c r="AE595" s="42"/>
      <c r="AF595" s="95"/>
      <c r="AG595" s="42"/>
      <c r="AH595" s="42"/>
      <c r="AI595" s="42"/>
      <c r="AJ595" s="42"/>
      <c r="AK595" s="42"/>
      <c r="AL595" s="42"/>
      <c r="AM595" s="42"/>
      <c r="AN595" s="42"/>
      <c r="AO595" s="42"/>
    </row>
    <row r="596" spans="1:41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77"/>
      <c r="Y596" s="42"/>
      <c r="Z596" s="42"/>
      <c r="AA596" s="42"/>
      <c r="AB596" s="86"/>
      <c r="AC596" s="42"/>
      <c r="AD596" s="42"/>
      <c r="AE596" s="42"/>
      <c r="AF596" s="95"/>
      <c r="AG596" s="42"/>
      <c r="AH596" s="42"/>
      <c r="AI596" s="42"/>
      <c r="AJ596" s="42"/>
      <c r="AK596" s="42"/>
      <c r="AL596" s="42"/>
      <c r="AM596" s="42"/>
      <c r="AN596" s="42"/>
      <c r="AO596" s="42"/>
    </row>
    <row r="597" spans="1:40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77"/>
      <c r="Y597" s="42"/>
      <c r="Z597" s="42"/>
      <c r="AA597" s="42"/>
      <c r="AB597" s="86"/>
      <c r="AC597" s="42"/>
      <c r="AD597" s="42"/>
      <c r="AE597" s="42"/>
      <c r="AF597" s="95"/>
      <c r="AG597" s="42"/>
      <c r="AH597" s="42"/>
      <c r="AI597" s="42"/>
      <c r="AJ597" s="42"/>
      <c r="AK597" s="42"/>
      <c r="AL597" s="42"/>
      <c r="AM597" s="42"/>
      <c r="AN597" s="42"/>
    </row>
    <row r="598" spans="1:40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77"/>
      <c r="Y598" s="42"/>
      <c r="Z598" s="42"/>
      <c r="AA598" s="42"/>
      <c r="AB598" s="86"/>
      <c r="AC598" s="42"/>
      <c r="AD598" s="42"/>
      <c r="AE598" s="42"/>
      <c r="AF598" s="95"/>
      <c r="AG598" s="42"/>
      <c r="AH598" s="42"/>
      <c r="AI598" s="42"/>
      <c r="AJ598" s="42"/>
      <c r="AK598" s="42"/>
      <c r="AL598" s="42"/>
      <c r="AM598" s="42"/>
      <c r="AN598" s="42"/>
    </row>
    <row r="599" spans="1:40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77"/>
      <c r="Y599" s="42"/>
      <c r="Z599" s="42"/>
      <c r="AA599" s="42"/>
      <c r="AB599" s="86"/>
      <c r="AC599" s="42"/>
      <c r="AD599" s="42"/>
      <c r="AE599" s="42"/>
      <c r="AF599" s="95"/>
      <c r="AG599" s="42"/>
      <c r="AH599" s="42"/>
      <c r="AI599" s="42"/>
      <c r="AJ599" s="42"/>
      <c r="AK599" s="42"/>
      <c r="AL599" s="42"/>
      <c r="AM599" s="42"/>
      <c r="AN599" s="42"/>
    </row>
    <row r="600" spans="1:40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77"/>
      <c r="Y600" s="42"/>
      <c r="Z600" s="42"/>
      <c r="AA600" s="42"/>
      <c r="AB600" s="86"/>
      <c r="AC600" s="42"/>
      <c r="AD600" s="42"/>
      <c r="AE600" s="42"/>
      <c r="AF600" s="95"/>
      <c r="AG600" s="42"/>
      <c r="AH600" s="42"/>
      <c r="AI600" s="42"/>
      <c r="AJ600" s="42"/>
      <c r="AK600" s="42"/>
      <c r="AL600" s="42"/>
      <c r="AM600" s="42"/>
      <c r="AN600" s="42"/>
    </row>
    <row r="601" spans="1:40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77"/>
      <c r="Y601" s="42"/>
      <c r="Z601" s="42"/>
      <c r="AA601" s="42"/>
      <c r="AB601" s="86"/>
      <c r="AC601" s="42"/>
      <c r="AD601" s="42"/>
      <c r="AE601" s="42"/>
      <c r="AF601" s="95"/>
      <c r="AG601" s="42"/>
      <c r="AH601" s="42"/>
      <c r="AI601" s="42"/>
      <c r="AJ601" s="42"/>
      <c r="AK601" s="42"/>
      <c r="AL601" s="42"/>
      <c r="AM601" s="42"/>
      <c r="AN601" s="42"/>
    </row>
    <row r="602" spans="1:40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77"/>
      <c r="Y602" s="42"/>
      <c r="Z602" s="42"/>
      <c r="AA602" s="42"/>
      <c r="AB602" s="86"/>
      <c r="AC602" s="42"/>
      <c r="AD602" s="42"/>
      <c r="AE602" s="42"/>
      <c r="AF602" s="95"/>
      <c r="AG602" s="42"/>
      <c r="AH602" s="42"/>
      <c r="AI602" s="42"/>
      <c r="AJ602" s="42"/>
      <c r="AK602" s="42"/>
      <c r="AL602" s="42"/>
      <c r="AM602" s="42"/>
      <c r="AN602" s="42"/>
    </row>
    <row r="603" spans="1:40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77"/>
      <c r="Y603" s="42"/>
      <c r="Z603" s="42"/>
      <c r="AA603" s="42"/>
      <c r="AB603" s="86"/>
      <c r="AC603" s="42"/>
      <c r="AD603" s="42"/>
      <c r="AE603" s="42"/>
      <c r="AF603" s="95"/>
      <c r="AG603" s="42"/>
      <c r="AH603" s="42"/>
      <c r="AI603" s="42"/>
      <c r="AJ603" s="42"/>
      <c r="AK603" s="42"/>
      <c r="AL603" s="42"/>
      <c r="AM603" s="42"/>
      <c r="AN603" s="42"/>
    </row>
    <row r="604" spans="1:40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77"/>
      <c r="Y604" s="42"/>
      <c r="Z604" s="42"/>
      <c r="AA604" s="42"/>
      <c r="AB604" s="86"/>
      <c r="AC604" s="42"/>
      <c r="AD604" s="42"/>
      <c r="AE604" s="42"/>
      <c r="AF604" s="95"/>
      <c r="AG604" s="42"/>
      <c r="AH604" s="42"/>
      <c r="AI604" s="42"/>
      <c r="AJ604" s="42"/>
      <c r="AK604" s="42"/>
      <c r="AL604" s="42"/>
      <c r="AM604" s="42"/>
      <c r="AN604" s="42"/>
    </row>
    <row r="605" spans="1:40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77"/>
      <c r="Y605" s="42"/>
      <c r="Z605" s="42"/>
      <c r="AA605" s="42"/>
      <c r="AB605" s="86"/>
      <c r="AC605" s="42"/>
      <c r="AD605" s="42"/>
      <c r="AE605" s="42"/>
      <c r="AF605" s="95"/>
      <c r="AG605" s="42"/>
      <c r="AH605" s="42"/>
      <c r="AI605" s="42"/>
      <c r="AJ605" s="42"/>
      <c r="AK605" s="42"/>
      <c r="AL605" s="42"/>
      <c r="AM605" s="42"/>
      <c r="AN605" s="42"/>
    </row>
    <row r="606" spans="1:40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77"/>
      <c r="Y606" s="42"/>
      <c r="Z606" s="42"/>
      <c r="AA606" s="42"/>
      <c r="AB606" s="86"/>
      <c r="AC606" s="42"/>
      <c r="AD606" s="42"/>
      <c r="AE606" s="42"/>
      <c r="AF606" s="95"/>
      <c r="AG606" s="42"/>
      <c r="AH606" s="42"/>
      <c r="AI606" s="42"/>
      <c r="AJ606" s="42"/>
      <c r="AK606" s="42"/>
      <c r="AL606" s="42"/>
      <c r="AM606" s="42"/>
      <c r="AN606" s="42"/>
    </row>
    <row r="607" spans="1:40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77"/>
      <c r="Y607" s="42"/>
      <c r="Z607" s="42"/>
      <c r="AA607" s="42"/>
      <c r="AB607" s="86"/>
      <c r="AC607" s="42"/>
      <c r="AD607" s="42"/>
      <c r="AE607" s="42"/>
      <c r="AF607" s="95"/>
      <c r="AG607" s="42"/>
      <c r="AH607" s="42"/>
      <c r="AI607" s="42"/>
      <c r="AJ607" s="42"/>
      <c r="AK607" s="42"/>
      <c r="AL607" s="42"/>
      <c r="AM607" s="42"/>
      <c r="AN607" s="42"/>
    </row>
    <row r="608" spans="1:40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77"/>
      <c r="Y608" s="42"/>
      <c r="Z608" s="42"/>
      <c r="AA608" s="42"/>
      <c r="AB608" s="86"/>
      <c r="AC608" s="42"/>
      <c r="AD608" s="42"/>
      <c r="AE608" s="42"/>
      <c r="AF608" s="95"/>
      <c r="AG608" s="42"/>
      <c r="AH608" s="42"/>
      <c r="AI608" s="42"/>
      <c r="AJ608" s="42"/>
      <c r="AK608" s="42"/>
      <c r="AL608" s="42"/>
      <c r="AM608" s="42"/>
      <c r="AN608" s="42"/>
    </row>
    <row r="609" spans="1:40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77"/>
      <c r="Y609" s="42"/>
      <c r="Z609" s="42"/>
      <c r="AA609" s="42"/>
      <c r="AB609" s="86"/>
      <c r="AC609" s="42"/>
      <c r="AD609" s="42"/>
      <c r="AE609" s="42"/>
      <c r="AF609" s="95"/>
      <c r="AG609" s="42"/>
      <c r="AH609" s="42"/>
      <c r="AI609" s="42"/>
      <c r="AJ609" s="42"/>
      <c r="AK609" s="42"/>
      <c r="AL609" s="42"/>
      <c r="AM609" s="42"/>
      <c r="AN609" s="42"/>
    </row>
    <row r="610" spans="1:40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77"/>
      <c r="Y610" s="42"/>
      <c r="Z610" s="42"/>
      <c r="AA610" s="42"/>
      <c r="AB610" s="86"/>
      <c r="AC610" s="42"/>
      <c r="AD610" s="42"/>
      <c r="AE610" s="42"/>
      <c r="AF610" s="95"/>
      <c r="AG610" s="42"/>
      <c r="AH610" s="42"/>
      <c r="AI610" s="42"/>
      <c r="AJ610" s="42"/>
      <c r="AK610" s="42"/>
      <c r="AL610" s="42"/>
      <c r="AM610" s="42"/>
      <c r="AN610" s="42"/>
    </row>
    <row r="611" spans="1:40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77"/>
      <c r="Y611" s="42"/>
      <c r="Z611" s="42"/>
      <c r="AA611" s="42"/>
      <c r="AB611" s="86"/>
      <c r="AC611" s="42"/>
      <c r="AD611" s="42"/>
      <c r="AE611" s="42"/>
      <c r="AF611" s="95"/>
      <c r="AG611" s="42"/>
      <c r="AH611" s="42"/>
      <c r="AI611" s="42"/>
      <c r="AJ611" s="42"/>
      <c r="AK611" s="42"/>
      <c r="AL611" s="42"/>
      <c r="AM611" s="42"/>
      <c r="AN611" s="42"/>
    </row>
    <row r="612" spans="1:40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77"/>
      <c r="Y612" s="42"/>
      <c r="Z612" s="42"/>
      <c r="AA612" s="42"/>
      <c r="AB612" s="86"/>
      <c r="AC612" s="42"/>
      <c r="AD612" s="42"/>
      <c r="AE612" s="42"/>
      <c r="AF612" s="95"/>
      <c r="AG612" s="42"/>
      <c r="AH612" s="42"/>
      <c r="AI612" s="42"/>
      <c r="AJ612" s="42"/>
      <c r="AK612" s="42"/>
      <c r="AL612" s="42"/>
      <c r="AM612" s="42"/>
      <c r="AN612" s="42"/>
    </row>
    <row r="613" spans="1:40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77"/>
      <c r="Y613" s="42"/>
      <c r="Z613" s="42"/>
      <c r="AA613" s="42"/>
      <c r="AB613" s="86"/>
      <c r="AC613" s="42"/>
      <c r="AD613" s="42"/>
      <c r="AE613" s="42"/>
      <c r="AF613" s="95"/>
      <c r="AG613" s="42"/>
      <c r="AH613" s="42"/>
      <c r="AI613" s="42"/>
      <c r="AJ613" s="42"/>
      <c r="AK613" s="42"/>
      <c r="AL613" s="42"/>
      <c r="AM613" s="42"/>
      <c r="AN613" s="42"/>
    </row>
    <row r="614" spans="1:40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77"/>
      <c r="Y614" s="42"/>
      <c r="Z614" s="42"/>
      <c r="AA614" s="42"/>
      <c r="AB614" s="86"/>
      <c r="AC614" s="42"/>
      <c r="AD614" s="42"/>
      <c r="AE614" s="42"/>
      <c r="AF614" s="95"/>
      <c r="AG614" s="42"/>
      <c r="AH614" s="42"/>
      <c r="AI614" s="42"/>
      <c r="AJ614" s="42"/>
      <c r="AK614" s="42"/>
      <c r="AL614" s="42"/>
      <c r="AM614" s="42"/>
      <c r="AN614" s="42"/>
    </row>
    <row r="615" spans="1:40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77"/>
      <c r="Y615" s="42"/>
      <c r="Z615" s="42"/>
      <c r="AA615" s="42"/>
      <c r="AB615" s="86"/>
      <c r="AC615" s="42"/>
      <c r="AD615" s="42"/>
      <c r="AE615" s="42"/>
      <c r="AF615" s="95"/>
      <c r="AG615" s="42"/>
      <c r="AH615" s="42"/>
      <c r="AI615" s="42"/>
      <c r="AJ615" s="42"/>
      <c r="AK615" s="42"/>
      <c r="AL615" s="42"/>
      <c r="AM615" s="42"/>
      <c r="AN615" s="42"/>
    </row>
    <row r="616" spans="1:40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77"/>
      <c r="Y616" s="42"/>
      <c r="Z616" s="42"/>
      <c r="AA616" s="42"/>
      <c r="AB616" s="86"/>
      <c r="AC616" s="42"/>
      <c r="AD616" s="42"/>
      <c r="AE616" s="42"/>
      <c r="AF616" s="95"/>
      <c r="AG616" s="42"/>
      <c r="AH616" s="42"/>
      <c r="AI616" s="42"/>
      <c r="AJ616" s="42"/>
      <c r="AK616" s="42"/>
      <c r="AL616" s="42"/>
      <c r="AM616" s="42"/>
      <c r="AN616" s="42"/>
    </row>
    <row r="617" spans="1:40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77"/>
      <c r="Y617" s="42"/>
      <c r="Z617" s="42"/>
      <c r="AA617" s="42"/>
      <c r="AB617" s="86"/>
      <c r="AC617" s="42"/>
      <c r="AD617" s="42"/>
      <c r="AE617" s="42"/>
      <c r="AF617" s="95"/>
      <c r="AG617" s="42"/>
      <c r="AH617" s="42"/>
      <c r="AI617" s="42"/>
      <c r="AJ617" s="42"/>
      <c r="AK617" s="42"/>
      <c r="AL617" s="42"/>
      <c r="AM617" s="42"/>
      <c r="AN617" s="42"/>
    </row>
    <row r="618" spans="1:40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77"/>
      <c r="Y618" s="42"/>
      <c r="Z618" s="42"/>
      <c r="AA618" s="42"/>
      <c r="AB618" s="86"/>
      <c r="AC618" s="42"/>
      <c r="AD618" s="42"/>
      <c r="AE618" s="42"/>
      <c r="AF618" s="95"/>
      <c r="AG618" s="42"/>
      <c r="AH618" s="42"/>
      <c r="AI618" s="42"/>
      <c r="AJ618" s="42"/>
      <c r="AK618" s="42"/>
      <c r="AL618" s="42"/>
      <c r="AM618" s="42"/>
      <c r="AN618" s="42"/>
    </row>
    <row r="619" spans="1:40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77"/>
      <c r="Y619" s="42"/>
      <c r="Z619" s="42"/>
      <c r="AA619" s="42"/>
      <c r="AB619" s="86"/>
      <c r="AC619" s="42"/>
      <c r="AD619" s="42"/>
      <c r="AE619" s="42"/>
      <c r="AF619" s="95"/>
      <c r="AG619" s="42"/>
      <c r="AH619" s="42"/>
      <c r="AI619" s="42"/>
      <c r="AJ619" s="42"/>
      <c r="AK619" s="42"/>
      <c r="AL619" s="42"/>
      <c r="AM619" s="42"/>
      <c r="AN619" s="42"/>
    </row>
    <row r="620" spans="1:40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77"/>
      <c r="Y620" s="42"/>
      <c r="Z620" s="42"/>
      <c r="AA620" s="42"/>
      <c r="AB620" s="86"/>
      <c r="AC620" s="42"/>
      <c r="AD620" s="42"/>
      <c r="AE620" s="42"/>
      <c r="AF620" s="95"/>
      <c r="AG620" s="42"/>
      <c r="AH620" s="42"/>
      <c r="AI620" s="42"/>
      <c r="AJ620" s="42"/>
      <c r="AK620" s="42"/>
      <c r="AL620" s="42"/>
      <c r="AM620" s="42"/>
      <c r="AN620" s="42"/>
    </row>
    <row r="621" spans="1:40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77"/>
      <c r="Y621" s="42"/>
      <c r="Z621" s="42"/>
      <c r="AA621" s="42"/>
      <c r="AB621" s="86"/>
      <c r="AC621" s="42"/>
      <c r="AD621" s="42"/>
      <c r="AE621" s="42"/>
      <c r="AF621" s="95"/>
      <c r="AG621" s="42"/>
      <c r="AH621" s="42"/>
      <c r="AI621" s="42"/>
      <c r="AJ621" s="42"/>
      <c r="AK621" s="42"/>
      <c r="AL621" s="42"/>
      <c r="AM621" s="42"/>
      <c r="AN621" s="42"/>
    </row>
    <row r="622" spans="1:40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77"/>
      <c r="Y622" s="42"/>
      <c r="Z622" s="42"/>
      <c r="AA622" s="42"/>
      <c r="AB622" s="86"/>
      <c r="AC622" s="42"/>
      <c r="AD622" s="42"/>
      <c r="AE622" s="42"/>
      <c r="AF622" s="95"/>
      <c r="AG622" s="42"/>
      <c r="AH622" s="42"/>
      <c r="AI622" s="42"/>
      <c r="AJ622" s="42"/>
      <c r="AK622" s="42"/>
      <c r="AL622" s="42"/>
      <c r="AM622" s="42"/>
      <c r="AN622" s="42"/>
    </row>
    <row r="623" spans="1:40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77"/>
      <c r="Y623" s="42"/>
      <c r="Z623" s="42"/>
      <c r="AA623" s="42"/>
      <c r="AB623" s="86"/>
      <c r="AC623" s="42"/>
      <c r="AD623" s="42"/>
      <c r="AE623" s="42"/>
      <c r="AF623" s="95"/>
      <c r="AG623" s="42"/>
      <c r="AH623" s="42"/>
      <c r="AI623" s="42"/>
      <c r="AJ623" s="42"/>
      <c r="AK623" s="42"/>
      <c r="AL623" s="42"/>
      <c r="AM623" s="42"/>
      <c r="AN623" s="42"/>
    </row>
    <row r="624" spans="1:40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77"/>
      <c r="Y624" s="42"/>
      <c r="Z624" s="42"/>
      <c r="AA624" s="42"/>
      <c r="AB624" s="86"/>
      <c r="AC624" s="42"/>
      <c r="AD624" s="42"/>
      <c r="AE624" s="42"/>
      <c r="AF624" s="95"/>
      <c r="AG624" s="42"/>
      <c r="AH624" s="42"/>
      <c r="AI624" s="42"/>
      <c r="AJ624" s="42"/>
      <c r="AK624" s="42"/>
      <c r="AL624" s="42"/>
      <c r="AM624" s="42"/>
      <c r="AN624" s="42"/>
    </row>
    <row r="625" spans="1:40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77"/>
      <c r="Y625" s="42"/>
      <c r="Z625" s="42"/>
      <c r="AA625" s="42"/>
      <c r="AB625" s="86"/>
      <c r="AC625" s="42"/>
      <c r="AD625" s="42"/>
      <c r="AE625" s="42"/>
      <c r="AF625" s="95"/>
      <c r="AG625" s="42"/>
      <c r="AH625" s="42"/>
      <c r="AI625" s="42"/>
      <c r="AJ625" s="42"/>
      <c r="AK625" s="42"/>
      <c r="AL625" s="42"/>
      <c r="AM625" s="42"/>
      <c r="AN625" s="42"/>
    </row>
    <row r="626" spans="1:40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77"/>
      <c r="Y626" s="42"/>
      <c r="Z626" s="42"/>
      <c r="AA626" s="42"/>
      <c r="AB626" s="86"/>
      <c r="AC626" s="42"/>
      <c r="AD626" s="42"/>
      <c r="AE626" s="42"/>
      <c r="AF626" s="95"/>
      <c r="AG626" s="42"/>
      <c r="AH626" s="42"/>
      <c r="AI626" s="42"/>
      <c r="AJ626" s="42"/>
      <c r="AK626" s="42"/>
      <c r="AL626" s="42"/>
      <c r="AM626" s="42"/>
      <c r="AN626" s="42"/>
    </row>
    <row r="627" spans="1:40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77"/>
      <c r="Y627" s="42"/>
      <c r="Z627" s="42"/>
      <c r="AA627" s="42"/>
      <c r="AB627" s="86"/>
      <c r="AC627" s="42"/>
      <c r="AD627" s="42"/>
      <c r="AE627" s="42"/>
      <c r="AF627" s="95"/>
      <c r="AG627" s="42"/>
      <c r="AH627" s="42"/>
      <c r="AI627" s="42"/>
      <c r="AJ627" s="42"/>
      <c r="AK627" s="42"/>
      <c r="AL627" s="42"/>
      <c r="AM627" s="42"/>
      <c r="AN627" s="42"/>
    </row>
    <row r="628" spans="1:40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77"/>
      <c r="Y628" s="42"/>
      <c r="Z628" s="42"/>
      <c r="AA628" s="42"/>
      <c r="AB628" s="86"/>
      <c r="AC628" s="42"/>
      <c r="AD628" s="42"/>
      <c r="AE628" s="42"/>
      <c r="AF628" s="95"/>
      <c r="AG628" s="42"/>
      <c r="AH628" s="42"/>
      <c r="AI628" s="42"/>
      <c r="AJ628" s="42"/>
      <c r="AK628" s="42"/>
      <c r="AL628" s="42"/>
      <c r="AM628" s="42"/>
      <c r="AN628" s="42"/>
    </row>
    <row r="629" spans="1:40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77"/>
      <c r="Y629" s="42"/>
      <c r="Z629" s="42"/>
      <c r="AA629" s="42"/>
      <c r="AB629" s="86"/>
      <c r="AC629" s="42"/>
      <c r="AD629" s="42"/>
      <c r="AE629" s="42"/>
      <c r="AF629" s="95"/>
      <c r="AG629" s="42"/>
      <c r="AH629" s="42"/>
      <c r="AI629" s="42"/>
      <c r="AJ629" s="42"/>
      <c r="AK629" s="42"/>
      <c r="AL629" s="42"/>
      <c r="AM629" s="42"/>
      <c r="AN629" s="42"/>
    </row>
    <row r="630" spans="1:40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77"/>
      <c r="Y630" s="42"/>
      <c r="Z630" s="42"/>
      <c r="AA630" s="42"/>
      <c r="AB630" s="86"/>
      <c r="AC630" s="42"/>
      <c r="AD630" s="42"/>
      <c r="AE630" s="42"/>
      <c r="AF630" s="95"/>
      <c r="AG630" s="42"/>
      <c r="AH630" s="42"/>
      <c r="AI630" s="42"/>
      <c r="AJ630" s="42"/>
      <c r="AK630" s="42"/>
      <c r="AL630" s="42"/>
      <c r="AM630" s="42"/>
      <c r="AN630" s="42"/>
    </row>
    <row r="631" spans="1:40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77"/>
      <c r="Y631" s="42"/>
      <c r="Z631" s="42"/>
      <c r="AA631" s="42"/>
      <c r="AB631" s="86"/>
      <c r="AC631" s="42"/>
      <c r="AD631" s="42"/>
      <c r="AE631" s="42"/>
      <c r="AF631" s="95"/>
      <c r="AG631" s="42"/>
      <c r="AH631" s="42"/>
      <c r="AI631" s="42"/>
      <c r="AJ631" s="42"/>
      <c r="AK631" s="42"/>
      <c r="AL631" s="42"/>
      <c r="AM631" s="42"/>
      <c r="AN631" s="42"/>
    </row>
    <row r="632" spans="1:40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77"/>
      <c r="Y632" s="42"/>
      <c r="Z632" s="42"/>
      <c r="AA632" s="42"/>
      <c r="AB632" s="86"/>
      <c r="AC632" s="42"/>
      <c r="AD632" s="42"/>
      <c r="AE632" s="42"/>
      <c r="AF632" s="95"/>
      <c r="AG632" s="42"/>
      <c r="AH632" s="42"/>
      <c r="AI632" s="42"/>
      <c r="AJ632" s="42"/>
      <c r="AK632" s="42"/>
      <c r="AL632" s="42"/>
      <c r="AM632" s="42"/>
      <c r="AN632" s="42"/>
    </row>
    <row r="633" spans="1:40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77"/>
      <c r="Y633" s="42"/>
      <c r="Z633" s="42"/>
      <c r="AA633" s="42"/>
      <c r="AB633" s="86"/>
      <c r="AC633" s="42"/>
      <c r="AD633" s="42"/>
      <c r="AE633" s="42"/>
      <c r="AF633" s="95"/>
      <c r="AG633" s="42"/>
      <c r="AH633" s="42"/>
      <c r="AI633" s="42"/>
      <c r="AJ633" s="42"/>
      <c r="AK633" s="42"/>
      <c r="AL633" s="42"/>
      <c r="AM633" s="42"/>
      <c r="AN633" s="42"/>
    </row>
    <row r="634" spans="1:40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77"/>
      <c r="Y634" s="42"/>
      <c r="Z634" s="42"/>
      <c r="AA634" s="42"/>
      <c r="AB634" s="86"/>
      <c r="AC634" s="42"/>
      <c r="AD634" s="42"/>
      <c r="AE634" s="42"/>
      <c r="AF634" s="95"/>
      <c r="AG634" s="42"/>
      <c r="AH634" s="42"/>
      <c r="AI634" s="42"/>
      <c r="AJ634" s="42"/>
      <c r="AK634" s="42"/>
      <c r="AL634" s="42"/>
      <c r="AM634" s="42"/>
      <c r="AN634" s="42"/>
    </row>
    <row r="635" spans="1:40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77"/>
      <c r="Y635" s="42"/>
      <c r="Z635" s="42"/>
      <c r="AA635" s="42"/>
      <c r="AB635" s="86"/>
      <c r="AC635" s="42"/>
      <c r="AD635" s="42"/>
      <c r="AE635" s="42"/>
      <c r="AF635" s="95"/>
      <c r="AG635" s="42"/>
      <c r="AH635" s="42"/>
      <c r="AI635" s="42"/>
      <c r="AJ635" s="42"/>
      <c r="AK635" s="42"/>
      <c r="AL635" s="42"/>
      <c r="AM635" s="42"/>
      <c r="AN635" s="42"/>
    </row>
    <row r="636" spans="1:40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77"/>
      <c r="Y636" s="42"/>
      <c r="Z636" s="42"/>
      <c r="AA636" s="42"/>
      <c r="AB636" s="86"/>
      <c r="AC636" s="42"/>
      <c r="AD636" s="42"/>
      <c r="AE636" s="42"/>
      <c r="AF636" s="95"/>
      <c r="AG636" s="42"/>
      <c r="AH636" s="42"/>
      <c r="AI636" s="42"/>
      <c r="AJ636" s="42"/>
      <c r="AK636" s="42"/>
      <c r="AL636" s="42"/>
      <c r="AM636" s="42"/>
      <c r="AN636" s="42"/>
    </row>
    <row r="637" spans="1:40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77"/>
      <c r="Y637" s="42"/>
      <c r="Z637" s="42"/>
      <c r="AA637" s="42"/>
      <c r="AB637" s="86"/>
      <c r="AC637" s="42"/>
      <c r="AD637" s="42"/>
      <c r="AE637" s="42"/>
      <c r="AF637" s="95"/>
      <c r="AG637" s="42"/>
      <c r="AH637" s="42"/>
      <c r="AI637" s="42"/>
      <c r="AJ637" s="42"/>
      <c r="AK637" s="42"/>
      <c r="AL637" s="42"/>
      <c r="AM637" s="42"/>
      <c r="AN637" s="42"/>
    </row>
    <row r="638" spans="1:40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77"/>
      <c r="Y638" s="42"/>
      <c r="Z638" s="42"/>
      <c r="AA638" s="42"/>
      <c r="AB638" s="86"/>
      <c r="AC638" s="42"/>
      <c r="AD638" s="42"/>
      <c r="AE638" s="42"/>
      <c r="AF638" s="95"/>
      <c r="AG638" s="42"/>
      <c r="AH638" s="42"/>
      <c r="AI638" s="42"/>
      <c r="AJ638" s="42"/>
      <c r="AK638" s="42"/>
      <c r="AL638" s="42"/>
      <c r="AM638" s="42"/>
      <c r="AN638" s="42"/>
    </row>
    <row r="639" spans="1:40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77"/>
      <c r="Y639" s="42"/>
      <c r="Z639" s="42"/>
      <c r="AA639" s="42"/>
      <c r="AB639" s="86"/>
      <c r="AC639" s="42"/>
      <c r="AD639" s="42"/>
      <c r="AE639" s="42"/>
      <c r="AF639" s="95"/>
      <c r="AG639" s="42"/>
      <c r="AH639" s="42"/>
      <c r="AI639" s="42"/>
      <c r="AJ639" s="42"/>
      <c r="AK639" s="42"/>
      <c r="AL639" s="42"/>
      <c r="AM639" s="42"/>
      <c r="AN639" s="42"/>
    </row>
    <row r="640" spans="1:40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77"/>
      <c r="Y640" s="42"/>
      <c r="Z640" s="42"/>
      <c r="AA640" s="42"/>
      <c r="AB640" s="86"/>
      <c r="AC640" s="42"/>
      <c r="AD640" s="42"/>
      <c r="AE640" s="42"/>
      <c r="AF640" s="95"/>
      <c r="AG640" s="42"/>
      <c r="AH640" s="42"/>
      <c r="AI640" s="42"/>
      <c r="AJ640" s="42"/>
      <c r="AK640" s="42"/>
      <c r="AL640" s="42"/>
      <c r="AM640" s="42"/>
      <c r="AN640" s="42"/>
    </row>
    <row r="641" spans="1:40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77"/>
      <c r="Y641" s="42"/>
      <c r="Z641" s="42"/>
      <c r="AA641" s="42"/>
      <c r="AB641" s="86"/>
      <c r="AC641" s="42"/>
      <c r="AD641" s="42"/>
      <c r="AE641" s="42"/>
      <c r="AF641" s="95"/>
      <c r="AG641" s="42"/>
      <c r="AH641" s="42"/>
      <c r="AI641" s="42"/>
      <c r="AJ641" s="42"/>
      <c r="AK641" s="42"/>
      <c r="AL641" s="42"/>
      <c r="AM641" s="42"/>
      <c r="AN641" s="42"/>
    </row>
    <row r="642" spans="1:40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77"/>
      <c r="Y642" s="42"/>
      <c r="Z642" s="42"/>
      <c r="AA642" s="42"/>
      <c r="AB642" s="86"/>
      <c r="AC642" s="42"/>
      <c r="AD642" s="42"/>
      <c r="AE642" s="42"/>
      <c r="AF642" s="95"/>
      <c r="AG642" s="42"/>
      <c r="AH642" s="42"/>
      <c r="AI642" s="42"/>
      <c r="AJ642" s="42"/>
      <c r="AK642" s="42"/>
      <c r="AL642" s="42"/>
      <c r="AM642" s="42"/>
      <c r="AN642" s="42"/>
    </row>
    <row r="643" spans="1:40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77"/>
      <c r="Y643" s="42"/>
      <c r="Z643" s="42"/>
      <c r="AA643" s="42"/>
      <c r="AB643" s="86"/>
      <c r="AC643" s="42"/>
      <c r="AD643" s="42"/>
      <c r="AE643" s="42"/>
      <c r="AF643" s="95"/>
      <c r="AG643" s="42"/>
      <c r="AH643" s="42"/>
      <c r="AI643" s="42"/>
      <c r="AJ643" s="42"/>
      <c r="AK643" s="42"/>
      <c r="AL643" s="42"/>
      <c r="AM643" s="42"/>
      <c r="AN643" s="42"/>
    </row>
    <row r="644" spans="1:40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77"/>
      <c r="Y644" s="42"/>
      <c r="Z644" s="42"/>
      <c r="AA644" s="42"/>
      <c r="AB644" s="86"/>
      <c r="AC644" s="42"/>
      <c r="AD644" s="42"/>
      <c r="AE644" s="42"/>
      <c r="AF644" s="95"/>
      <c r="AG644" s="42"/>
      <c r="AH644" s="42"/>
      <c r="AI644" s="42"/>
      <c r="AJ644" s="42"/>
      <c r="AK644" s="42"/>
      <c r="AL644" s="42"/>
      <c r="AM644" s="42"/>
      <c r="AN644" s="42"/>
    </row>
    <row r="645" spans="1:40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77"/>
      <c r="Y645" s="42"/>
      <c r="Z645" s="42"/>
      <c r="AA645" s="42"/>
      <c r="AB645" s="86"/>
      <c r="AC645" s="42"/>
      <c r="AD645" s="42"/>
      <c r="AE645" s="42"/>
      <c r="AF645" s="95"/>
      <c r="AG645" s="42"/>
      <c r="AH645" s="42"/>
      <c r="AI645" s="42"/>
      <c r="AJ645" s="42"/>
      <c r="AK645" s="42"/>
      <c r="AL645" s="42"/>
      <c r="AM645" s="42"/>
      <c r="AN645" s="42"/>
    </row>
    <row r="646" spans="1:40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77"/>
      <c r="Y646" s="42"/>
      <c r="Z646" s="42"/>
      <c r="AA646" s="42"/>
      <c r="AB646" s="86"/>
      <c r="AC646" s="42"/>
      <c r="AD646" s="42"/>
      <c r="AE646" s="42"/>
      <c r="AF646" s="95"/>
      <c r="AG646" s="42"/>
      <c r="AH646" s="42"/>
      <c r="AI646" s="42"/>
      <c r="AJ646" s="42"/>
      <c r="AK646" s="42"/>
      <c r="AL646" s="42"/>
      <c r="AM646" s="42"/>
      <c r="AN646" s="42"/>
    </row>
    <row r="647" spans="1:40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77"/>
      <c r="Y647" s="42"/>
      <c r="Z647" s="42"/>
      <c r="AA647" s="42"/>
      <c r="AB647" s="86"/>
      <c r="AC647" s="42"/>
      <c r="AD647" s="42"/>
      <c r="AE647" s="42"/>
      <c r="AF647" s="95"/>
      <c r="AG647" s="42"/>
      <c r="AH647" s="42"/>
      <c r="AI647" s="42"/>
      <c r="AJ647" s="42"/>
      <c r="AK647" s="42"/>
      <c r="AL647" s="42"/>
      <c r="AM647" s="42"/>
      <c r="AN647" s="42"/>
    </row>
    <row r="648" spans="1:40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77"/>
      <c r="Y648" s="42"/>
      <c r="Z648" s="42"/>
      <c r="AA648" s="42"/>
      <c r="AB648" s="86"/>
      <c r="AC648" s="42"/>
      <c r="AD648" s="42"/>
      <c r="AE648" s="42"/>
      <c r="AF648" s="95"/>
      <c r="AG648" s="42"/>
      <c r="AH648" s="42"/>
      <c r="AI648" s="42"/>
      <c r="AJ648" s="42"/>
      <c r="AK648" s="42"/>
      <c r="AL648" s="42"/>
      <c r="AM648" s="42"/>
      <c r="AN648" s="42"/>
    </row>
    <row r="649" spans="1:40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77"/>
      <c r="Y649" s="42"/>
      <c r="Z649" s="42"/>
      <c r="AA649" s="42"/>
      <c r="AB649" s="86"/>
      <c r="AC649" s="42"/>
      <c r="AD649" s="42"/>
      <c r="AE649" s="42"/>
      <c r="AF649" s="95"/>
      <c r="AG649" s="42"/>
      <c r="AH649" s="42"/>
      <c r="AI649" s="42"/>
      <c r="AJ649" s="42"/>
      <c r="AK649" s="42"/>
      <c r="AL649" s="42"/>
      <c r="AM649" s="42"/>
      <c r="AN649" s="42"/>
    </row>
    <row r="650" spans="1:40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77"/>
      <c r="Y650" s="42"/>
      <c r="Z650" s="42"/>
      <c r="AA650" s="42"/>
      <c r="AB650" s="86"/>
      <c r="AC650" s="42"/>
      <c r="AD650" s="42"/>
      <c r="AE650" s="42"/>
      <c r="AF650" s="95"/>
      <c r="AG650" s="42"/>
      <c r="AH650" s="42"/>
      <c r="AI650" s="42"/>
      <c r="AJ650" s="42"/>
      <c r="AK650" s="42"/>
      <c r="AL650" s="42"/>
      <c r="AM650" s="42"/>
      <c r="AN650" s="42"/>
    </row>
    <row r="651" spans="1:40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77"/>
      <c r="Y651" s="42"/>
      <c r="Z651" s="42"/>
      <c r="AA651" s="42"/>
      <c r="AB651" s="86"/>
      <c r="AC651" s="42"/>
      <c r="AD651" s="42"/>
      <c r="AE651" s="42"/>
      <c r="AF651" s="95"/>
      <c r="AG651" s="42"/>
      <c r="AH651" s="42"/>
      <c r="AI651" s="42"/>
      <c r="AJ651" s="42"/>
      <c r="AK651" s="42"/>
      <c r="AL651" s="42"/>
      <c r="AM651" s="42"/>
      <c r="AN651" s="42"/>
    </row>
    <row r="652" spans="1:40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77"/>
      <c r="Y652" s="42"/>
      <c r="Z652" s="42"/>
      <c r="AA652" s="42"/>
      <c r="AB652" s="86"/>
      <c r="AC652" s="42"/>
      <c r="AD652" s="42"/>
      <c r="AE652" s="42"/>
      <c r="AF652" s="95"/>
      <c r="AG652" s="42"/>
      <c r="AH652" s="42"/>
      <c r="AI652" s="42"/>
      <c r="AJ652" s="42"/>
      <c r="AK652" s="42"/>
      <c r="AL652" s="42"/>
      <c r="AM652" s="42"/>
      <c r="AN652" s="42"/>
    </row>
    <row r="653" spans="1:40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77"/>
      <c r="Y653" s="42"/>
      <c r="Z653" s="42"/>
      <c r="AA653" s="42"/>
      <c r="AB653" s="86"/>
      <c r="AC653" s="42"/>
      <c r="AD653" s="42"/>
      <c r="AE653" s="42"/>
      <c r="AF653" s="95"/>
      <c r="AG653" s="42"/>
      <c r="AH653" s="42"/>
      <c r="AI653" s="42"/>
      <c r="AJ653" s="42"/>
      <c r="AK653" s="42"/>
      <c r="AL653" s="42"/>
      <c r="AM653" s="42"/>
      <c r="AN653" s="42"/>
    </row>
    <row r="654" spans="1:40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77"/>
      <c r="Y654" s="42"/>
      <c r="Z654" s="42"/>
      <c r="AA654" s="42"/>
      <c r="AB654" s="86"/>
      <c r="AC654" s="42"/>
      <c r="AD654" s="42"/>
      <c r="AE654" s="42"/>
      <c r="AF654" s="95"/>
      <c r="AG654" s="42"/>
      <c r="AH654" s="42"/>
      <c r="AI654" s="42"/>
      <c r="AJ654" s="42"/>
      <c r="AK654" s="42"/>
      <c r="AL654" s="42"/>
      <c r="AM654" s="42"/>
      <c r="AN654" s="42"/>
    </row>
    <row r="655" spans="1:40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77"/>
      <c r="Y655" s="42"/>
      <c r="Z655" s="42"/>
      <c r="AA655" s="42"/>
      <c r="AB655" s="86"/>
      <c r="AC655" s="42"/>
      <c r="AD655" s="42"/>
      <c r="AE655" s="42"/>
      <c r="AF655" s="95"/>
      <c r="AG655" s="42"/>
      <c r="AH655" s="42"/>
      <c r="AI655" s="42"/>
      <c r="AJ655" s="42"/>
      <c r="AK655" s="42"/>
      <c r="AL655" s="42"/>
      <c r="AM655" s="42"/>
      <c r="AN655" s="42"/>
    </row>
    <row r="656" spans="1:40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77"/>
      <c r="Y656" s="42"/>
      <c r="Z656" s="42"/>
      <c r="AA656" s="42"/>
      <c r="AB656" s="86"/>
      <c r="AC656" s="42"/>
      <c r="AD656" s="42"/>
      <c r="AE656" s="42"/>
      <c r="AF656" s="95"/>
      <c r="AG656" s="42"/>
      <c r="AH656" s="42"/>
      <c r="AI656" s="42"/>
      <c r="AJ656" s="42"/>
      <c r="AK656" s="42"/>
      <c r="AL656" s="42"/>
      <c r="AM656" s="42"/>
      <c r="AN656" s="42"/>
    </row>
    <row r="657" spans="1:40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77"/>
      <c r="Y657" s="42"/>
      <c r="Z657" s="42"/>
      <c r="AA657" s="42"/>
      <c r="AB657" s="86"/>
      <c r="AC657" s="42"/>
      <c r="AD657" s="42"/>
      <c r="AE657" s="42"/>
      <c r="AF657" s="95"/>
      <c r="AG657" s="42"/>
      <c r="AH657" s="42"/>
      <c r="AI657" s="42"/>
      <c r="AJ657" s="42"/>
      <c r="AK657" s="42"/>
      <c r="AL657" s="42"/>
      <c r="AM657" s="42"/>
      <c r="AN657" s="42"/>
    </row>
    <row r="658" spans="1:40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77"/>
      <c r="Y658" s="42"/>
      <c r="Z658" s="42"/>
      <c r="AA658" s="42"/>
      <c r="AB658" s="86"/>
      <c r="AC658" s="42"/>
      <c r="AD658" s="42"/>
      <c r="AE658" s="42"/>
      <c r="AF658" s="95"/>
      <c r="AG658" s="42"/>
      <c r="AH658" s="42"/>
      <c r="AI658" s="42"/>
      <c r="AJ658" s="42"/>
      <c r="AK658" s="42"/>
      <c r="AL658" s="42"/>
      <c r="AM658" s="42"/>
      <c r="AN658" s="42"/>
    </row>
    <row r="659" spans="1:40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77"/>
      <c r="Y659" s="42"/>
      <c r="Z659" s="42"/>
      <c r="AA659" s="42"/>
      <c r="AB659" s="86"/>
      <c r="AC659" s="42"/>
      <c r="AD659" s="42"/>
      <c r="AE659" s="42"/>
      <c r="AF659" s="95"/>
      <c r="AG659" s="42"/>
      <c r="AH659" s="42"/>
      <c r="AI659" s="42"/>
      <c r="AJ659" s="42"/>
      <c r="AK659" s="42"/>
      <c r="AL659" s="42"/>
      <c r="AM659" s="42"/>
      <c r="AN659" s="42"/>
    </row>
    <row r="660" spans="1:40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77"/>
      <c r="Y660" s="42"/>
      <c r="Z660" s="42"/>
      <c r="AA660" s="42"/>
      <c r="AB660" s="86"/>
      <c r="AC660" s="42"/>
      <c r="AD660" s="42"/>
      <c r="AE660" s="42"/>
      <c r="AF660" s="95"/>
      <c r="AG660" s="42"/>
      <c r="AH660" s="42"/>
      <c r="AI660" s="42"/>
      <c r="AJ660" s="42"/>
      <c r="AK660" s="42"/>
      <c r="AL660" s="42"/>
      <c r="AM660" s="42"/>
      <c r="AN660" s="42"/>
    </row>
    <row r="661" spans="1:40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77"/>
      <c r="Y661" s="42"/>
      <c r="Z661" s="42"/>
      <c r="AA661" s="42"/>
      <c r="AB661" s="86"/>
      <c r="AC661" s="42"/>
      <c r="AD661" s="42"/>
      <c r="AE661" s="42"/>
      <c r="AF661" s="95"/>
      <c r="AG661" s="42"/>
      <c r="AH661" s="42"/>
      <c r="AI661" s="42"/>
      <c r="AJ661" s="42"/>
      <c r="AK661" s="42"/>
      <c r="AL661" s="42"/>
      <c r="AM661" s="42"/>
      <c r="AN661" s="42"/>
    </row>
    <row r="662" spans="1:40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77"/>
      <c r="Y662" s="42"/>
      <c r="Z662" s="42"/>
      <c r="AA662" s="42"/>
      <c r="AB662" s="86"/>
      <c r="AC662" s="42"/>
      <c r="AD662" s="42"/>
      <c r="AE662" s="42"/>
      <c r="AF662" s="95"/>
      <c r="AG662" s="42"/>
      <c r="AH662" s="42"/>
      <c r="AI662" s="42"/>
      <c r="AJ662" s="42"/>
      <c r="AK662" s="42"/>
      <c r="AL662" s="42"/>
      <c r="AM662" s="42"/>
      <c r="AN662" s="42"/>
    </row>
    <row r="663" spans="1:40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77"/>
      <c r="Y663" s="42"/>
      <c r="Z663" s="42"/>
      <c r="AA663" s="42"/>
      <c r="AB663" s="86"/>
      <c r="AC663" s="42"/>
      <c r="AD663" s="42"/>
      <c r="AE663" s="42"/>
      <c r="AF663" s="95"/>
      <c r="AG663" s="42"/>
      <c r="AH663" s="42"/>
      <c r="AI663" s="42"/>
      <c r="AJ663" s="42"/>
      <c r="AK663" s="42"/>
      <c r="AL663" s="42"/>
      <c r="AM663" s="42"/>
      <c r="AN663" s="42"/>
    </row>
    <row r="664" spans="1:40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77"/>
      <c r="Y664" s="42"/>
      <c r="Z664" s="42"/>
      <c r="AA664" s="42"/>
      <c r="AB664" s="86"/>
      <c r="AC664" s="42"/>
      <c r="AD664" s="42"/>
      <c r="AE664" s="42"/>
      <c r="AF664" s="95"/>
      <c r="AG664" s="42"/>
      <c r="AH664" s="42"/>
      <c r="AI664" s="42"/>
      <c r="AJ664" s="42"/>
      <c r="AK664" s="42"/>
      <c r="AL664" s="42"/>
      <c r="AM664" s="42"/>
      <c r="AN664" s="42"/>
    </row>
    <row r="665" spans="1:40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77"/>
      <c r="Y665" s="42"/>
      <c r="Z665" s="42"/>
      <c r="AA665" s="42"/>
      <c r="AB665" s="86"/>
      <c r="AC665" s="42"/>
      <c r="AD665" s="42"/>
      <c r="AE665" s="42"/>
      <c r="AF665" s="95"/>
      <c r="AG665" s="42"/>
      <c r="AH665" s="42"/>
      <c r="AI665" s="42"/>
      <c r="AJ665" s="42"/>
      <c r="AK665" s="42"/>
      <c r="AL665" s="42"/>
      <c r="AM665" s="42"/>
      <c r="AN665" s="42"/>
    </row>
    <row r="666" spans="1:40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77"/>
      <c r="Y666" s="42"/>
      <c r="Z666" s="42"/>
      <c r="AA666" s="42"/>
      <c r="AB666" s="86"/>
      <c r="AC666" s="42"/>
      <c r="AD666" s="42"/>
      <c r="AE666" s="42"/>
      <c r="AF666" s="95"/>
      <c r="AG666" s="42"/>
      <c r="AH666" s="42"/>
      <c r="AI666" s="42"/>
      <c r="AJ666" s="42"/>
      <c r="AK666" s="42"/>
      <c r="AL666" s="42"/>
      <c r="AM666" s="42"/>
      <c r="AN666" s="42"/>
    </row>
    <row r="667" spans="1:40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77"/>
      <c r="Y667" s="42"/>
      <c r="Z667" s="42"/>
      <c r="AA667" s="42"/>
      <c r="AB667" s="86"/>
      <c r="AC667" s="42"/>
      <c r="AD667" s="42"/>
      <c r="AE667" s="42"/>
      <c r="AF667" s="95"/>
      <c r="AG667" s="42"/>
      <c r="AH667" s="42"/>
      <c r="AI667" s="42"/>
      <c r="AJ667" s="42"/>
      <c r="AK667" s="42"/>
      <c r="AL667" s="42"/>
      <c r="AM667" s="42"/>
      <c r="AN667" s="42"/>
    </row>
    <row r="668" spans="1:40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77"/>
      <c r="Y668" s="42"/>
      <c r="Z668" s="42"/>
      <c r="AA668" s="42"/>
      <c r="AB668" s="86"/>
      <c r="AC668" s="42"/>
      <c r="AD668" s="42"/>
      <c r="AE668" s="42"/>
      <c r="AF668" s="95"/>
      <c r="AG668" s="42"/>
      <c r="AH668" s="42"/>
      <c r="AI668" s="42"/>
      <c r="AJ668" s="42"/>
      <c r="AK668" s="42"/>
      <c r="AL668" s="42"/>
      <c r="AM668" s="42"/>
      <c r="AN668" s="42"/>
    </row>
    <row r="669" spans="1:40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77"/>
      <c r="Y669" s="42"/>
      <c r="Z669" s="42"/>
      <c r="AA669" s="42"/>
      <c r="AB669" s="86"/>
      <c r="AC669" s="42"/>
      <c r="AD669" s="42"/>
      <c r="AE669" s="42"/>
      <c r="AF669" s="95"/>
      <c r="AG669" s="42"/>
      <c r="AH669" s="42"/>
      <c r="AI669" s="42"/>
      <c r="AJ669" s="42"/>
      <c r="AK669" s="42"/>
      <c r="AL669" s="42"/>
      <c r="AM669" s="42"/>
      <c r="AN669" s="42"/>
    </row>
    <row r="670" spans="1:40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77"/>
      <c r="Y670" s="42"/>
      <c r="Z670" s="42"/>
      <c r="AA670" s="42"/>
      <c r="AB670" s="86"/>
      <c r="AC670" s="42"/>
      <c r="AD670" s="42"/>
      <c r="AE670" s="42"/>
      <c r="AF670" s="95"/>
      <c r="AG670" s="42"/>
      <c r="AH670" s="42"/>
      <c r="AI670" s="42"/>
      <c r="AJ670" s="42"/>
      <c r="AK670" s="42"/>
      <c r="AL670" s="42"/>
      <c r="AM670" s="42"/>
      <c r="AN670" s="42"/>
    </row>
    <row r="671" spans="1:40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77"/>
      <c r="Y671" s="42"/>
      <c r="Z671" s="42"/>
      <c r="AA671" s="42"/>
      <c r="AB671" s="86"/>
      <c r="AC671" s="42"/>
      <c r="AD671" s="42"/>
      <c r="AE671" s="42"/>
      <c r="AF671" s="95"/>
      <c r="AG671" s="42"/>
      <c r="AH671" s="42"/>
      <c r="AI671" s="42"/>
      <c r="AJ671" s="42"/>
      <c r="AK671" s="42"/>
      <c r="AL671" s="42"/>
      <c r="AM671" s="42"/>
      <c r="AN671" s="42"/>
    </row>
    <row r="672" spans="1:40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77"/>
      <c r="Y672" s="42"/>
      <c r="Z672" s="42"/>
      <c r="AA672" s="42"/>
      <c r="AB672" s="86"/>
      <c r="AC672" s="42"/>
      <c r="AD672" s="42"/>
      <c r="AE672" s="42"/>
      <c r="AF672" s="95"/>
      <c r="AG672" s="42"/>
      <c r="AH672" s="42"/>
      <c r="AI672" s="42"/>
      <c r="AJ672" s="42"/>
      <c r="AK672" s="42"/>
      <c r="AL672" s="42"/>
      <c r="AM672" s="42"/>
      <c r="AN672" s="42"/>
    </row>
    <row r="673" spans="1:40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77"/>
      <c r="Y673" s="42"/>
      <c r="Z673" s="42"/>
      <c r="AA673" s="42"/>
      <c r="AB673" s="86"/>
      <c r="AC673" s="42"/>
      <c r="AD673" s="42"/>
      <c r="AE673" s="42"/>
      <c r="AF673" s="95"/>
      <c r="AG673" s="42"/>
      <c r="AH673" s="42"/>
      <c r="AI673" s="42"/>
      <c r="AJ673" s="42"/>
      <c r="AK673" s="42"/>
      <c r="AL673" s="42"/>
      <c r="AM673" s="42"/>
      <c r="AN673" s="42"/>
    </row>
    <row r="674" spans="1:40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77"/>
      <c r="Y674" s="42"/>
      <c r="Z674" s="42"/>
      <c r="AA674" s="42"/>
      <c r="AB674" s="86"/>
      <c r="AC674" s="42"/>
      <c r="AD674" s="42"/>
      <c r="AE674" s="42"/>
      <c r="AF674" s="95"/>
      <c r="AG674" s="42"/>
      <c r="AH674" s="42"/>
      <c r="AI674" s="42"/>
      <c r="AJ674" s="42"/>
      <c r="AK674" s="42"/>
      <c r="AL674" s="42"/>
      <c r="AM674" s="42"/>
      <c r="AN674" s="42"/>
    </row>
    <row r="675" spans="1:40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77"/>
      <c r="Y675" s="42"/>
      <c r="Z675" s="42"/>
      <c r="AA675" s="42"/>
      <c r="AB675" s="86"/>
      <c r="AC675" s="42"/>
      <c r="AD675" s="42"/>
      <c r="AE675" s="42"/>
      <c r="AF675" s="95"/>
      <c r="AG675" s="42"/>
      <c r="AH675" s="42"/>
      <c r="AI675" s="42"/>
      <c r="AJ675" s="42"/>
      <c r="AK675" s="42"/>
      <c r="AL675" s="42"/>
      <c r="AM675" s="42"/>
      <c r="AN675" s="42"/>
    </row>
    <row r="676" spans="1:40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77"/>
      <c r="Y676" s="42"/>
      <c r="Z676" s="42"/>
      <c r="AA676" s="42"/>
      <c r="AB676" s="86"/>
      <c r="AC676" s="42"/>
      <c r="AD676" s="42"/>
      <c r="AE676" s="42"/>
      <c r="AF676" s="95"/>
      <c r="AG676" s="42"/>
      <c r="AH676" s="42"/>
      <c r="AI676" s="42"/>
      <c r="AJ676" s="42"/>
      <c r="AK676" s="42"/>
      <c r="AL676" s="42"/>
      <c r="AM676" s="42"/>
      <c r="AN676" s="42"/>
    </row>
  </sheetData>
  <sheetProtection/>
  <mergeCells count="41">
    <mergeCell ref="C97:AM97"/>
    <mergeCell ref="C119:AM119"/>
    <mergeCell ref="C64:AM64"/>
    <mergeCell ref="C53:AM53"/>
    <mergeCell ref="C174:AM174"/>
    <mergeCell ref="C86:AM86"/>
    <mergeCell ref="C284:AM284"/>
    <mergeCell ref="C273:AM273"/>
    <mergeCell ref="C130:AM130"/>
    <mergeCell ref="C141:AM141"/>
    <mergeCell ref="C152:AM152"/>
    <mergeCell ref="C251:AM251"/>
    <mergeCell ref="C218:AM218"/>
    <mergeCell ref="A1:AM1"/>
    <mergeCell ref="A3:AM3"/>
    <mergeCell ref="D6:G6"/>
    <mergeCell ref="L6:AI6"/>
    <mergeCell ref="AJ6:AM7"/>
    <mergeCell ref="AF7:AI7"/>
    <mergeCell ref="P7:S7"/>
    <mergeCell ref="L7:O7"/>
    <mergeCell ref="A331:AN331"/>
    <mergeCell ref="C42:AM42"/>
    <mergeCell ref="T7:W7"/>
    <mergeCell ref="X7:AA7"/>
    <mergeCell ref="C20:AM20"/>
    <mergeCell ref="C75:AM75"/>
    <mergeCell ref="D7:G7"/>
    <mergeCell ref="C240:AM240"/>
    <mergeCell ref="C108:AM108"/>
    <mergeCell ref="C262:AM262"/>
    <mergeCell ref="C31:AM31"/>
    <mergeCell ref="H6:K7"/>
    <mergeCell ref="C295:AM295"/>
    <mergeCell ref="D5:AN5"/>
    <mergeCell ref="AN6:AO7"/>
    <mergeCell ref="AB7:AE7"/>
    <mergeCell ref="C163:AM163"/>
    <mergeCell ref="C185:AM185"/>
    <mergeCell ref="C229:AM229"/>
    <mergeCell ref="C9:AM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&amp;CСтраница &amp;P</oddHeader>
    <oddFooter>&amp;C&amp;F</oddFooter>
  </headerFooter>
  <rowBreaks count="9" manualBreakCount="9">
    <brk id="30" max="255" man="1"/>
    <brk id="63" max="255" man="1"/>
    <brk id="96" max="255" man="1"/>
    <brk id="129" max="255" man="1"/>
    <brk id="162" max="255" man="1"/>
    <brk id="195" max="255" man="1"/>
    <brk id="228" max="255" man="1"/>
    <brk id="261" max="255" man="1"/>
    <brk id="294" max="255" man="1"/>
  </rowBreaks>
  <ignoredErrors>
    <ignoredError sqref="I346:J346 M346:N346 L347:L350 S347 X345 AA346 AG346:AH346 AK33:AK40 AK32 AK157:AM157 AJ89:AM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89" zoomScaleNormal="89" zoomScalePageLayoutView="0" workbookViewId="0" topLeftCell="B13">
      <selection activeCell="B28" sqref="B28"/>
    </sheetView>
  </sheetViews>
  <sheetFormatPr defaultColWidth="9.00390625" defaultRowHeight="12.75"/>
  <cols>
    <col min="1" max="1" width="3.875" style="0" hidden="1" customWidth="1"/>
    <col min="2" max="2" width="30.625" style="1" customWidth="1"/>
    <col min="3" max="4" width="8.125" style="6" customWidth="1"/>
    <col min="5" max="5" width="6.625" style="6" customWidth="1"/>
    <col min="6" max="6" width="7.875" style="6" customWidth="1"/>
    <col min="7" max="7" width="7.25390625" style="6" customWidth="1"/>
    <col min="8" max="8" width="8.25390625" style="6" customWidth="1"/>
    <col min="9" max="10" width="7.875" style="6" customWidth="1"/>
    <col min="11" max="11" width="7.625" style="6" customWidth="1"/>
    <col min="12" max="12" width="7.375" style="6" customWidth="1"/>
    <col min="13" max="13" width="5.75390625" style="6" customWidth="1"/>
    <col min="14" max="14" width="7.375" style="6" customWidth="1"/>
    <col min="15" max="15" width="5.25390625" style="0" customWidth="1"/>
    <col min="16" max="17" width="6.125" style="0" customWidth="1"/>
    <col min="18" max="18" width="7.375" style="0" customWidth="1"/>
  </cols>
  <sheetData>
    <row r="1" spans="1:12" ht="12.75">
      <c r="A1" s="133" t="s">
        <v>140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7" ht="12.75">
      <c r="B2" s="5"/>
      <c r="C2" s="135" t="s">
        <v>63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8" s="5" customFormat="1" ht="12.75">
      <c r="B3" s="136" t="s">
        <v>62</v>
      </c>
      <c r="C3" s="121" t="s">
        <v>19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9" s="5" customFormat="1" ht="12.75">
      <c r="B4" s="137"/>
      <c r="C4" s="134" t="s">
        <v>20</v>
      </c>
      <c r="D4" s="121"/>
      <c r="E4" s="121" t="s">
        <v>21</v>
      </c>
      <c r="F4" s="121"/>
      <c r="G4" s="121" t="s">
        <v>22</v>
      </c>
      <c r="H4" s="121"/>
      <c r="I4" s="132" t="s">
        <v>23</v>
      </c>
      <c r="J4" s="132"/>
      <c r="K4" s="132" t="s">
        <v>24</v>
      </c>
      <c r="L4" s="132"/>
      <c r="M4" s="132" t="s">
        <v>25</v>
      </c>
      <c r="N4" s="132"/>
      <c r="O4" s="132" t="s">
        <v>26</v>
      </c>
      <c r="P4" s="132"/>
      <c r="Q4" s="132" t="s">
        <v>27</v>
      </c>
      <c r="R4" s="132"/>
      <c r="S4" s="5" t="s">
        <v>70</v>
      </c>
    </row>
    <row r="5" spans="2:21" s="5" customFormat="1" ht="12.75">
      <c r="B5" s="138"/>
      <c r="C5" s="9" t="s">
        <v>14</v>
      </c>
      <c r="D5" s="10" t="s">
        <v>28</v>
      </c>
      <c r="E5" s="9" t="s">
        <v>14</v>
      </c>
      <c r="F5" s="10" t="s">
        <v>28</v>
      </c>
      <c r="G5" s="9" t="s">
        <v>14</v>
      </c>
      <c r="H5" s="10" t="s">
        <v>28</v>
      </c>
      <c r="I5" s="9" t="s">
        <v>14</v>
      </c>
      <c r="J5" s="10" t="s">
        <v>28</v>
      </c>
      <c r="K5" s="9" t="s">
        <v>14</v>
      </c>
      <c r="L5" s="10" t="s">
        <v>28</v>
      </c>
      <c r="M5" s="9" t="s">
        <v>14</v>
      </c>
      <c r="N5" s="10" t="s">
        <v>28</v>
      </c>
      <c r="O5" s="9" t="s">
        <v>14</v>
      </c>
      <c r="P5" s="10" t="s">
        <v>28</v>
      </c>
      <c r="Q5" s="9" t="s">
        <v>14</v>
      </c>
      <c r="R5" s="10" t="s">
        <v>28</v>
      </c>
      <c r="S5" s="11" t="s">
        <v>69</v>
      </c>
      <c r="T5" s="11"/>
      <c r="U5" s="10" t="s">
        <v>28</v>
      </c>
    </row>
    <row r="6" spans="2:22" ht="12.75">
      <c r="B6" s="1" t="s">
        <v>29</v>
      </c>
      <c r="C6" s="26">
        <v>216</v>
      </c>
      <c r="D6" s="26">
        <v>7</v>
      </c>
      <c r="E6" s="26">
        <v>8</v>
      </c>
      <c r="F6" s="26"/>
      <c r="G6" s="26">
        <v>2</v>
      </c>
      <c r="H6" s="26"/>
      <c r="I6" s="26">
        <v>9</v>
      </c>
      <c r="J6" s="26"/>
      <c r="K6" s="26">
        <v>27</v>
      </c>
      <c r="L6" s="26">
        <v>6</v>
      </c>
      <c r="M6" s="26">
        <v>1</v>
      </c>
      <c r="N6" s="26">
        <v>1</v>
      </c>
      <c r="O6" s="16"/>
      <c r="P6" s="26"/>
      <c r="Q6" s="16"/>
      <c r="R6" s="16"/>
      <c r="S6" s="16">
        <f>C6+E6+G6+I6+K6+M6+O6+Q6</f>
        <v>263</v>
      </c>
      <c r="T6" s="49">
        <f>S6/1285</f>
        <v>0.2046692607003891</v>
      </c>
      <c r="U6" s="16">
        <f>D6+F6+H6+J6+L6+N6+P6+R6</f>
        <v>14</v>
      </c>
      <c r="V6" s="12"/>
    </row>
    <row r="7" spans="2:22" ht="12.75">
      <c r="B7" s="1" t="s">
        <v>30</v>
      </c>
      <c r="C7" s="26">
        <v>24</v>
      </c>
      <c r="D7" s="26"/>
      <c r="E7" s="26"/>
      <c r="F7" s="26"/>
      <c r="G7" s="26"/>
      <c r="H7" s="26"/>
      <c r="I7" s="26"/>
      <c r="J7" s="26"/>
      <c r="K7" s="26">
        <v>2</v>
      </c>
      <c r="L7" s="26">
        <v>1</v>
      </c>
      <c r="M7" s="26"/>
      <c r="N7" s="26"/>
      <c r="O7" s="26">
        <v>6</v>
      </c>
      <c r="P7" s="26"/>
      <c r="Q7" s="16"/>
      <c r="R7" s="16"/>
      <c r="S7" s="16"/>
      <c r="T7" s="49"/>
      <c r="U7" s="16"/>
      <c r="V7" s="12"/>
    </row>
    <row r="8" spans="2:22" ht="12.75">
      <c r="B8" s="1" t="s">
        <v>31</v>
      </c>
      <c r="C8" s="26">
        <v>206</v>
      </c>
      <c r="D8" s="26"/>
      <c r="E8" s="26">
        <v>1</v>
      </c>
      <c r="F8" s="26"/>
      <c r="G8" s="26"/>
      <c r="H8" s="26"/>
      <c r="I8" s="26">
        <v>107</v>
      </c>
      <c r="J8" s="26">
        <v>2</v>
      </c>
      <c r="K8" s="26">
        <v>92</v>
      </c>
      <c r="L8" s="26">
        <v>1</v>
      </c>
      <c r="M8" s="6">
        <v>5</v>
      </c>
      <c r="O8" s="26">
        <v>3</v>
      </c>
      <c r="P8" s="16"/>
      <c r="Q8" s="26"/>
      <c r="R8" s="26"/>
      <c r="S8" s="16"/>
      <c r="T8" s="49"/>
      <c r="U8" s="16"/>
      <c r="V8" s="12"/>
    </row>
    <row r="9" spans="2:22" ht="12.75">
      <c r="B9" s="1" t="s">
        <v>32</v>
      </c>
      <c r="C9" s="26"/>
      <c r="D9" s="26"/>
      <c r="E9" s="26"/>
      <c r="F9" s="26"/>
      <c r="G9" s="26"/>
      <c r="H9" s="26"/>
      <c r="I9" s="26">
        <v>1</v>
      </c>
      <c r="J9" s="26">
        <v>1</v>
      </c>
      <c r="K9" s="26"/>
      <c r="L9" s="26"/>
      <c r="M9" s="26"/>
      <c r="N9" s="26"/>
      <c r="O9" s="16"/>
      <c r="P9" s="16"/>
      <c r="Q9" s="16"/>
      <c r="R9" s="16"/>
      <c r="S9" s="16"/>
      <c r="T9" s="49"/>
      <c r="U9" s="16"/>
      <c r="V9" s="12"/>
    </row>
    <row r="10" spans="2:22" ht="12.75">
      <c r="B10" s="1" t="s">
        <v>33</v>
      </c>
      <c r="C10" s="26"/>
      <c r="D10" s="26"/>
      <c r="E10" s="26"/>
      <c r="F10" s="26"/>
      <c r="G10" s="26"/>
      <c r="H10" s="26"/>
      <c r="I10" s="26">
        <v>1</v>
      </c>
      <c r="J10" s="26"/>
      <c r="K10" s="26"/>
      <c r="L10" s="26"/>
      <c r="M10" s="26">
        <v>1</v>
      </c>
      <c r="N10" s="26"/>
      <c r="O10" s="16"/>
      <c r="P10" s="16"/>
      <c r="Q10" s="16"/>
      <c r="R10" s="16"/>
      <c r="S10" s="16"/>
      <c r="T10" s="49"/>
      <c r="U10" s="16"/>
      <c r="V10" s="12"/>
    </row>
    <row r="11" spans="2:22" ht="12.75">
      <c r="B11" s="1" t="s">
        <v>34</v>
      </c>
      <c r="C11" s="26">
        <v>2</v>
      </c>
      <c r="D11" s="26">
        <v>1</v>
      </c>
      <c r="E11" s="26"/>
      <c r="F11" s="26"/>
      <c r="G11" s="26">
        <v>23</v>
      </c>
      <c r="H11" s="26">
        <v>8</v>
      </c>
      <c r="I11" s="26">
        <v>1</v>
      </c>
      <c r="J11" s="26">
        <v>1</v>
      </c>
      <c r="K11" s="26">
        <v>1</v>
      </c>
      <c r="L11" s="26">
        <v>1</v>
      </c>
      <c r="M11" s="26"/>
      <c r="N11" s="26"/>
      <c r="O11" s="16"/>
      <c r="P11" s="16"/>
      <c r="Q11" s="16"/>
      <c r="R11" s="16"/>
      <c r="S11" s="16"/>
      <c r="T11" s="49"/>
      <c r="U11" s="16"/>
      <c r="V11" s="12"/>
    </row>
    <row r="12" spans="2:22" ht="25.5">
      <c r="B12" s="27" t="s">
        <v>129</v>
      </c>
      <c r="C12" s="26"/>
      <c r="D12" s="26"/>
      <c r="E12" s="26"/>
      <c r="F12" s="26"/>
      <c r="G12" s="26"/>
      <c r="H12" s="26"/>
      <c r="I12" s="26">
        <v>1</v>
      </c>
      <c r="J12" s="26">
        <v>1</v>
      </c>
      <c r="K12" s="26"/>
      <c r="L12" s="26"/>
      <c r="M12" s="26"/>
      <c r="N12" s="26"/>
      <c r="O12" s="16"/>
      <c r="P12" s="16"/>
      <c r="Q12" s="16"/>
      <c r="R12" s="16"/>
      <c r="S12" s="16"/>
      <c r="T12" s="49"/>
      <c r="U12" s="16"/>
      <c r="V12" s="12"/>
    </row>
    <row r="13" spans="2:22" ht="12.75">
      <c r="B13" s="1" t="s">
        <v>35</v>
      </c>
      <c r="C13" s="26">
        <v>4</v>
      </c>
      <c r="D13" s="26"/>
      <c r="E13" s="26"/>
      <c r="F13" s="26"/>
      <c r="G13" s="26">
        <v>3</v>
      </c>
      <c r="H13" s="26"/>
      <c r="I13" s="6">
        <v>1</v>
      </c>
      <c r="K13" s="26">
        <v>6</v>
      </c>
      <c r="L13" s="26">
        <v>4</v>
      </c>
      <c r="M13" s="26"/>
      <c r="N13" s="26"/>
      <c r="O13" s="16"/>
      <c r="P13" s="16"/>
      <c r="Q13" s="16"/>
      <c r="R13" s="16"/>
      <c r="S13" s="16"/>
      <c r="T13" s="49"/>
      <c r="U13" s="16"/>
      <c r="V13" s="12"/>
    </row>
    <row r="14" spans="2:22" ht="12.75">
      <c r="B14" s="1" t="s">
        <v>73</v>
      </c>
      <c r="C14" s="26">
        <v>1</v>
      </c>
      <c r="D14" s="26"/>
      <c r="E14" s="26"/>
      <c r="F14" s="26"/>
      <c r="G14" s="26">
        <v>1</v>
      </c>
      <c r="H14" s="26"/>
      <c r="I14" s="26">
        <v>1</v>
      </c>
      <c r="J14" s="26"/>
      <c r="K14" s="26">
        <v>2</v>
      </c>
      <c r="L14" s="26">
        <v>2</v>
      </c>
      <c r="M14" s="26"/>
      <c r="N14" s="26"/>
      <c r="O14" s="16"/>
      <c r="P14" s="16"/>
      <c r="Q14" s="16"/>
      <c r="R14" s="16"/>
      <c r="S14" s="16"/>
      <c r="T14" s="49"/>
      <c r="U14" s="16"/>
      <c r="V14" s="12"/>
    </row>
    <row r="15" spans="2:22" ht="12.75">
      <c r="B15" s="1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6"/>
      <c r="P15" s="16"/>
      <c r="Q15" s="16"/>
      <c r="R15" s="16"/>
      <c r="S15" s="16"/>
      <c r="T15" s="49"/>
      <c r="U15" s="16"/>
      <c r="V15" s="12"/>
    </row>
    <row r="16" spans="2:22" ht="12.75">
      <c r="B16" s="1" t="s">
        <v>37</v>
      </c>
      <c r="C16" s="26"/>
      <c r="D16" s="26"/>
      <c r="E16" s="26"/>
      <c r="F16" s="26"/>
      <c r="G16" s="26">
        <v>1</v>
      </c>
      <c r="H16" s="26">
        <v>1</v>
      </c>
      <c r="I16" s="26"/>
      <c r="J16" s="26"/>
      <c r="K16" s="26"/>
      <c r="L16" s="26"/>
      <c r="M16" s="26"/>
      <c r="N16" s="26"/>
      <c r="O16" s="16"/>
      <c r="P16" s="16"/>
      <c r="Q16" s="16"/>
      <c r="R16" s="16"/>
      <c r="S16" s="16"/>
      <c r="T16" s="49"/>
      <c r="U16" s="16"/>
      <c r="V16" s="12"/>
    </row>
    <row r="17" spans="2:22" ht="12.75">
      <c r="B17" s="1" t="s">
        <v>156</v>
      </c>
      <c r="C17" s="26"/>
      <c r="D17" s="26"/>
      <c r="E17" s="26"/>
      <c r="F17" s="26"/>
      <c r="G17" s="26">
        <v>5</v>
      </c>
      <c r="H17" s="26">
        <v>1</v>
      </c>
      <c r="I17" s="26"/>
      <c r="J17" s="26"/>
      <c r="K17" s="26"/>
      <c r="L17" s="26"/>
      <c r="M17" s="26"/>
      <c r="N17" s="26"/>
      <c r="O17" s="16"/>
      <c r="P17" s="16"/>
      <c r="Q17" s="16"/>
      <c r="R17" s="16"/>
      <c r="S17" s="16"/>
      <c r="T17" s="49"/>
      <c r="U17" s="16"/>
      <c r="V17" s="12"/>
    </row>
    <row r="18" spans="2:22" ht="12.75">
      <c r="B18" s="1" t="s">
        <v>38</v>
      </c>
      <c r="C18" s="26">
        <v>1</v>
      </c>
      <c r="D18" s="26">
        <v>1</v>
      </c>
      <c r="E18" s="26">
        <v>1</v>
      </c>
      <c r="F18" s="26">
        <v>1</v>
      </c>
      <c r="G18" s="26"/>
      <c r="H18" s="26"/>
      <c r="I18" s="26"/>
      <c r="J18" s="26"/>
      <c r="K18" s="26"/>
      <c r="L18" s="26"/>
      <c r="M18" s="26"/>
      <c r="N18" s="26"/>
      <c r="O18" s="16"/>
      <c r="P18" s="16"/>
      <c r="Q18" s="16"/>
      <c r="R18" s="16"/>
      <c r="S18" s="16"/>
      <c r="T18" s="49"/>
      <c r="U18" s="16"/>
      <c r="V18" s="12"/>
    </row>
    <row r="19" spans="2:22" ht="12.75">
      <c r="B19" s="1" t="s">
        <v>41</v>
      </c>
      <c r="C19" s="26"/>
      <c r="D19" s="26"/>
      <c r="E19" s="26"/>
      <c r="F19" s="26"/>
      <c r="G19" s="26"/>
      <c r="H19" s="26"/>
      <c r="I19" s="26">
        <v>3</v>
      </c>
      <c r="J19" s="26">
        <v>1</v>
      </c>
      <c r="K19" s="26"/>
      <c r="L19" s="26"/>
      <c r="N19" s="26"/>
      <c r="O19" s="16"/>
      <c r="P19" s="16"/>
      <c r="Q19" s="16"/>
      <c r="R19" s="16"/>
      <c r="S19" s="16"/>
      <c r="T19" s="49"/>
      <c r="U19" s="16"/>
      <c r="V19" s="12"/>
    </row>
    <row r="20" spans="2:22" ht="12.75">
      <c r="B20" s="1" t="s">
        <v>72</v>
      </c>
      <c r="C20" s="26"/>
      <c r="D20" s="26"/>
      <c r="E20" s="26"/>
      <c r="F20" s="26"/>
      <c r="G20" s="26"/>
      <c r="H20" s="26"/>
      <c r="I20" s="26">
        <v>1</v>
      </c>
      <c r="J20" s="26"/>
      <c r="K20" s="26">
        <v>6</v>
      </c>
      <c r="L20" s="26">
        <v>2</v>
      </c>
      <c r="M20" s="6">
        <v>1</v>
      </c>
      <c r="N20" s="26"/>
      <c r="O20" s="44"/>
      <c r="P20" s="16"/>
      <c r="Q20" s="16"/>
      <c r="R20" s="16"/>
      <c r="S20" s="16"/>
      <c r="T20" s="49"/>
      <c r="U20" s="16"/>
      <c r="V20" s="12"/>
    </row>
    <row r="21" spans="2:22" ht="38.25">
      <c r="B21" s="27" t="s">
        <v>153</v>
      </c>
      <c r="C21" s="26">
        <v>2</v>
      </c>
      <c r="D21" s="26"/>
      <c r="E21" s="26"/>
      <c r="F21" s="26"/>
      <c r="G21" s="26"/>
      <c r="H21" s="26"/>
      <c r="I21" s="26">
        <v>1</v>
      </c>
      <c r="J21" s="26"/>
      <c r="K21" s="26">
        <v>9</v>
      </c>
      <c r="L21" s="26">
        <v>5</v>
      </c>
      <c r="M21" s="26">
        <v>1</v>
      </c>
      <c r="N21" s="26">
        <v>1</v>
      </c>
      <c r="O21" s="16"/>
      <c r="P21" s="16"/>
      <c r="Q21" s="16"/>
      <c r="R21" s="16"/>
      <c r="S21" s="16"/>
      <c r="T21" s="49"/>
      <c r="U21" s="16"/>
      <c r="V21" s="12"/>
    </row>
    <row r="22" spans="2:22" ht="12.75">
      <c r="B22" s="1" t="s">
        <v>125</v>
      </c>
      <c r="C22" s="26">
        <v>2</v>
      </c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6"/>
      <c r="P22" s="16"/>
      <c r="Q22" s="16"/>
      <c r="R22" s="16"/>
      <c r="S22" s="16"/>
      <c r="T22" s="49"/>
      <c r="U22" s="16"/>
      <c r="V22" s="12"/>
    </row>
    <row r="23" spans="2:22" ht="12.75">
      <c r="B23" s="1" t="s">
        <v>112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6"/>
      <c r="P23" s="16"/>
      <c r="Q23" s="16"/>
      <c r="R23" s="16"/>
      <c r="S23" s="16"/>
      <c r="T23" s="49"/>
      <c r="U23" s="16"/>
      <c r="V23" s="12"/>
    </row>
    <row r="24" spans="2:22" ht="12.75">
      <c r="B24" s="1" t="s">
        <v>157</v>
      </c>
      <c r="C24" s="26"/>
      <c r="D24" s="26"/>
      <c r="E24" s="26"/>
      <c r="F24" s="26"/>
      <c r="G24" s="26"/>
      <c r="H24" s="26"/>
      <c r="I24" s="26"/>
      <c r="J24" s="26"/>
      <c r="K24" s="26">
        <v>2</v>
      </c>
      <c r="L24" s="26"/>
      <c r="M24" s="26"/>
      <c r="N24" s="26"/>
      <c r="O24" s="16"/>
      <c r="P24" s="16"/>
      <c r="Q24" s="16"/>
      <c r="R24" s="16"/>
      <c r="S24" s="16"/>
      <c r="T24" s="49"/>
      <c r="U24" s="16"/>
      <c r="V24" s="12"/>
    </row>
    <row r="25" spans="2:22" ht="12.75">
      <c r="B25" s="1" t="s">
        <v>117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O25" s="16"/>
      <c r="P25" s="16"/>
      <c r="Q25" s="16"/>
      <c r="R25" s="16"/>
      <c r="S25" s="16"/>
      <c r="T25" s="49"/>
      <c r="U25" s="16"/>
      <c r="V25" s="12"/>
    </row>
    <row r="26" spans="2:22" ht="24.75" customHeight="1">
      <c r="B26" s="27" t="s">
        <v>111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1</v>
      </c>
      <c r="N26" s="26"/>
      <c r="O26" s="16"/>
      <c r="P26" s="16"/>
      <c r="Q26" s="16"/>
      <c r="R26" s="16"/>
      <c r="S26" s="16"/>
      <c r="T26" s="49"/>
      <c r="U26" s="16"/>
      <c r="V26" s="12"/>
    </row>
    <row r="27" spans="2:22" ht="12.75">
      <c r="B27" s="1" t="s">
        <v>119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6"/>
      <c r="P27" s="16"/>
      <c r="Q27" s="16"/>
      <c r="R27" s="16"/>
      <c r="S27" s="16"/>
      <c r="T27" s="49"/>
      <c r="U27" s="16"/>
      <c r="V27" s="12"/>
    </row>
    <row r="28" spans="2:22" ht="12.75">
      <c r="B28" s="1" t="s">
        <v>113</v>
      </c>
      <c r="C28" s="26">
        <v>2</v>
      </c>
      <c r="D28" s="26">
        <v>1</v>
      </c>
      <c r="E28" s="26"/>
      <c r="F28" s="26"/>
      <c r="G28" s="26">
        <v>1</v>
      </c>
      <c r="H28" s="26"/>
      <c r="I28" s="26">
        <v>2</v>
      </c>
      <c r="J28" s="26">
        <v>1</v>
      </c>
      <c r="K28" s="26"/>
      <c r="L28" s="26"/>
      <c r="M28" s="26"/>
      <c r="N28" s="26"/>
      <c r="O28" s="16"/>
      <c r="P28" s="16"/>
      <c r="Q28" s="16"/>
      <c r="R28" s="16"/>
      <c r="S28" s="16"/>
      <c r="T28" s="49"/>
      <c r="U28" s="16"/>
      <c r="V28" s="12"/>
    </row>
    <row r="29" spans="2:22" ht="12.75">
      <c r="B29" s="1" t="s">
        <v>114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6"/>
      <c r="P29" s="16"/>
      <c r="Q29" s="16"/>
      <c r="R29" s="16"/>
      <c r="S29" s="16"/>
      <c r="T29" s="49"/>
      <c r="U29" s="16"/>
      <c r="V29" s="12"/>
    </row>
    <row r="30" spans="2:22" ht="12.75">
      <c r="B30" s="1" t="s">
        <v>118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6"/>
      <c r="P30" s="16"/>
      <c r="Q30" s="16"/>
      <c r="R30" s="16"/>
      <c r="S30" s="16"/>
      <c r="T30" s="49"/>
      <c r="U30" s="16"/>
      <c r="V30" s="12"/>
    </row>
    <row r="31" spans="2:22" ht="12.75">
      <c r="B31" s="1" t="s">
        <v>120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6"/>
      <c r="P31" s="16"/>
      <c r="Q31" s="16"/>
      <c r="R31" s="16"/>
      <c r="S31" s="16"/>
      <c r="T31" s="49"/>
      <c r="U31" s="16"/>
      <c r="V31" s="12"/>
    </row>
    <row r="32" spans="2:21" ht="12.75">
      <c r="B32" s="1" t="s">
        <v>116</v>
      </c>
      <c r="S32" s="16"/>
      <c r="T32" s="49"/>
      <c r="U32" s="16"/>
    </row>
    <row r="33" spans="2:21" ht="12.75">
      <c r="B33" s="1" t="s">
        <v>172</v>
      </c>
      <c r="E33" s="6">
        <v>1</v>
      </c>
      <c r="K33" s="6">
        <v>1</v>
      </c>
      <c r="L33" s="6">
        <v>1</v>
      </c>
      <c r="S33" s="16"/>
      <c r="T33" s="49"/>
      <c r="U33" s="16"/>
    </row>
    <row r="34" spans="2:21" ht="12.75">
      <c r="B34" s="1" t="s">
        <v>121</v>
      </c>
      <c r="C34" s="6">
        <v>1</v>
      </c>
      <c r="S34" s="16"/>
      <c r="T34" s="49"/>
      <c r="U34" s="16"/>
    </row>
    <row r="35" spans="2:21" ht="12.75">
      <c r="B35" s="1" t="s">
        <v>122</v>
      </c>
      <c r="O35" s="6"/>
      <c r="P35" s="6"/>
      <c r="Q35" s="6"/>
      <c r="R35" s="6"/>
      <c r="S35" s="16"/>
      <c r="T35" s="49"/>
      <c r="U35" s="16"/>
    </row>
    <row r="36" spans="2:21" ht="12.75">
      <c r="B36" s="1" t="s">
        <v>152</v>
      </c>
      <c r="K36" s="6">
        <v>1</v>
      </c>
      <c r="S36" s="16"/>
      <c r="T36" s="49"/>
      <c r="U36" s="16"/>
    </row>
    <row r="37" spans="2:21" ht="12.75">
      <c r="B37" s="1" t="s">
        <v>123</v>
      </c>
      <c r="K37" s="6">
        <v>2</v>
      </c>
      <c r="M37" s="6">
        <v>1</v>
      </c>
      <c r="N37" s="6">
        <v>1</v>
      </c>
      <c r="S37" s="16"/>
      <c r="T37" s="49"/>
      <c r="U37" s="16"/>
    </row>
    <row r="38" spans="2:21" ht="12.75">
      <c r="B38" s="1" t="s">
        <v>169</v>
      </c>
      <c r="S38" s="16"/>
      <c r="T38" s="49"/>
      <c r="U38" s="16"/>
    </row>
    <row r="39" spans="15:20" ht="12.75">
      <c r="O39" s="6"/>
      <c r="Q39" s="6"/>
      <c r="S39" s="33"/>
      <c r="T39" s="33"/>
    </row>
  </sheetData>
  <sheetProtection/>
  <mergeCells count="12">
    <mergeCell ref="M4:N4"/>
    <mergeCell ref="O4:P4"/>
    <mergeCell ref="Q4:R4"/>
    <mergeCell ref="C3:R3"/>
    <mergeCell ref="A1:L1"/>
    <mergeCell ref="C4:D4"/>
    <mergeCell ref="E4:F4"/>
    <mergeCell ref="G4:H4"/>
    <mergeCell ref="I4:J4"/>
    <mergeCell ref="K4:L4"/>
    <mergeCell ref="C2:Q2"/>
    <mergeCell ref="B3:B5"/>
  </mergeCells>
  <printOptions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B34" sqref="B34"/>
    </sheetView>
  </sheetViews>
  <sheetFormatPr defaultColWidth="9.00390625" defaultRowHeight="12.75"/>
  <cols>
    <col min="3" max="3" width="10.125" style="0" bestFit="1" customWidth="1"/>
    <col min="9" max="9" width="25.375" style="0" customWidth="1"/>
  </cols>
  <sheetData>
    <row r="1" ht="15.75">
      <c r="B1" t="s">
        <v>144</v>
      </c>
    </row>
    <row r="2" spans="2:3" ht="12.75">
      <c r="B2" t="s">
        <v>115</v>
      </c>
      <c r="C2" s="61">
        <v>42016</v>
      </c>
    </row>
    <row r="5" spans="1:9" ht="12.75">
      <c r="A5" s="139" t="s">
        <v>77</v>
      </c>
      <c r="B5" s="141" t="s">
        <v>78</v>
      </c>
      <c r="C5" s="142"/>
      <c r="D5" s="142"/>
      <c r="E5" s="142"/>
      <c r="F5" s="142"/>
      <c r="G5" s="142"/>
      <c r="H5" s="143"/>
      <c r="I5" s="144" t="s">
        <v>79</v>
      </c>
    </row>
    <row r="6" spans="1:9" ht="12.75">
      <c r="A6" s="140"/>
      <c r="B6" s="2" t="s">
        <v>80</v>
      </c>
      <c r="C6" s="2" t="s">
        <v>81</v>
      </c>
      <c r="D6" s="2" t="s">
        <v>82</v>
      </c>
      <c r="E6" s="2" t="s">
        <v>83</v>
      </c>
      <c r="F6" s="2" t="s">
        <v>84</v>
      </c>
      <c r="G6" s="2" t="s">
        <v>85</v>
      </c>
      <c r="H6" s="3" t="s">
        <v>14</v>
      </c>
      <c r="I6" s="144"/>
    </row>
    <row r="7" spans="1:9" ht="12.75">
      <c r="A7" s="4" t="s">
        <v>47</v>
      </c>
      <c r="B7" s="30"/>
      <c r="C7" s="30"/>
      <c r="D7" s="30"/>
      <c r="E7" s="31"/>
      <c r="F7" s="30"/>
      <c r="G7" s="30"/>
      <c r="H7" s="24">
        <f>B7+C7+D7+E7+F7+G7</f>
        <v>0</v>
      </c>
      <c r="I7" s="32"/>
    </row>
    <row r="8" spans="1:9" ht="12.75">
      <c r="A8" s="1" t="s">
        <v>86</v>
      </c>
      <c r="B8" s="23">
        <v>1</v>
      </c>
      <c r="C8" s="29"/>
      <c r="D8" s="29"/>
      <c r="E8" s="14"/>
      <c r="F8" s="29"/>
      <c r="G8" s="29"/>
      <c r="H8" s="24">
        <f aca="true" t="shared" si="0" ref="H8:H34">B8+C8+D8+E8+F8+G8</f>
        <v>1</v>
      </c>
      <c r="I8" s="26"/>
    </row>
    <row r="9" spans="1:11" ht="12.75">
      <c r="A9" s="1" t="s">
        <v>87</v>
      </c>
      <c r="B9" s="23"/>
      <c r="C9" s="23"/>
      <c r="D9" s="23"/>
      <c r="E9" s="24"/>
      <c r="F9" s="23"/>
      <c r="G9" s="23"/>
      <c r="H9" s="24">
        <f t="shared" si="0"/>
        <v>0</v>
      </c>
      <c r="I9" s="25"/>
      <c r="K9" s="16"/>
    </row>
    <row r="10" spans="1:9" ht="12.75">
      <c r="A10" s="1" t="s">
        <v>124</v>
      </c>
      <c r="B10" s="23"/>
      <c r="C10" s="23"/>
      <c r="D10" s="23"/>
      <c r="E10" s="24"/>
      <c r="F10" s="23">
        <v>308</v>
      </c>
      <c r="G10" s="23">
        <v>746</v>
      </c>
      <c r="H10" s="24">
        <f t="shared" si="0"/>
        <v>1054</v>
      </c>
      <c r="I10" s="25"/>
    </row>
    <row r="11" spans="1:9" ht="12.75">
      <c r="A11" s="1" t="s">
        <v>88</v>
      </c>
      <c r="B11" s="23"/>
      <c r="C11" s="23"/>
      <c r="D11" s="23"/>
      <c r="E11" s="24"/>
      <c r="F11" s="23"/>
      <c r="G11" s="23"/>
      <c r="H11" s="24">
        <f t="shared" si="0"/>
        <v>0</v>
      </c>
      <c r="I11" s="25"/>
    </row>
    <row r="12" spans="1:9" ht="12.75">
      <c r="A12" s="1" t="s">
        <v>89</v>
      </c>
      <c r="B12" s="19"/>
      <c r="C12" s="19"/>
      <c r="D12" s="19"/>
      <c r="E12" s="13"/>
      <c r="F12" s="19"/>
      <c r="G12" s="19"/>
      <c r="H12" s="24">
        <f t="shared" si="0"/>
        <v>0</v>
      </c>
      <c r="I12" s="20"/>
    </row>
    <row r="13" spans="1:9" ht="12.75">
      <c r="A13" s="1" t="s">
        <v>90</v>
      </c>
      <c r="B13" s="18"/>
      <c r="C13" s="18"/>
      <c r="D13" s="18"/>
      <c r="E13" s="17"/>
      <c r="F13" s="18"/>
      <c r="G13" s="18"/>
      <c r="H13" s="24">
        <f t="shared" si="0"/>
        <v>0</v>
      </c>
      <c r="I13" s="20"/>
    </row>
    <row r="14" spans="1:9" ht="12.75">
      <c r="A14" s="1" t="s">
        <v>91</v>
      </c>
      <c r="B14" s="23"/>
      <c r="C14" s="23"/>
      <c r="D14" s="23">
        <v>6</v>
      </c>
      <c r="E14" s="24">
        <v>9</v>
      </c>
      <c r="F14" s="23">
        <v>53</v>
      </c>
      <c r="G14" s="23">
        <v>87</v>
      </c>
      <c r="H14" s="24">
        <f t="shared" si="0"/>
        <v>155</v>
      </c>
      <c r="I14" s="28"/>
    </row>
    <row r="15" spans="1:9" ht="12.75">
      <c r="A15" s="1" t="s">
        <v>92</v>
      </c>
      <c r="B15" s="23">
        <v>1</v>
      </c>
      <c r="C15" s="23"/>
      <c r="D15" s="23"/>
      <c r="E15" s="24"/>
      <c r="F15" s="23"/>
      <c r="G15" s="23"/>
      <c r="H15" s="24">
        <f t="shared" si="0"/>
        <v>1</v>
      </c>
      <c r="I15" s="28"/>
    </row>
    <row r="16" spans="1:9" ht="12.75">
      <c r="A16" s="1" t="s">
        <v>93</v>
      </c>
      <c r="B16" s="23">
        <v>2</v>
      </c>
      <c r="C16" s="23"/>
      <c r="D16" s="23"/>
      <c r="E16" s="24"/>
      <c r="F16" s="23"/>
      <c r="G16" s="23"/>
      <c r="H16" s="24">
        <f t="shared" si="0"/>
        <v>2</v>
      </c>
      <c r="I16" s="28"/>
    </row>
    <row r="17" spans="1:10" ht="12.75">
      <c r="A17" s="1" t="s">
        <v>94</v>
      </c>
      <c r="B17" s="23"/>
      <c r="C17" s="23"/>
      <c r="D17" s="23">
        <v>12</v>
      </c>
      <c r="E17" s="24">
        <v>22</v>
      </c>
      <c r="F17" s="23">
        <v>46</v>
      </c>
      <c r="G17" s="23">
        <v>120</v>
      </c>
      <c r="H17" s="24">
        <f t="shared" si="0"/>
        <v>200</v>
      </c>
      <c r="I17" s="28"/>
      <c r="J17" s="16"/>
    </row>
    <row r="18" spans="1:9" ht="12.75">
      <c r="A18" s="1" t="s">
        <v>95</v>
      </c>
      <c r="B18" s="23">
        <v>2</v>
      </c>
      <c r="C18" s="23"/>
      <c r="D18" s="23"/>
      <c r="E18" s="24"/>
      <c r="F18" s="23"/>
      <c r="G18" s="23"/>
      <c r="H18" s="24">
        <f t="shared" si="0"/>
        <v>2</v>
      </c>
      <c r="I18" s="28"/>
    </row>
    <row r="19" spans="1:9" ht="12.75">
      <c r="A19" s="1" t="s">
        <v>96</v>
      </c>
      <c r="B19" s="36"/>
      <c r="C19" s="36"/>
      <c r="D19" s="36"/>
      <c r="E19" s="37"/>
      <c r="F19" s="36"/>
      <c r="G19" s="36"/>
      <c r="H19" s="24">
        <f t="shared" si="0"/>
        <v>0</v>
      </c>
      <c r="I19" s="38"/>
    </row>
    <row r="20" spans="1:9" ht="12.75">
      <c r="A20" s="1" t="s">
        <v>97</v>
      </c>
      <c r="B20" s="36"/>
      <c r="C20" s="36"/>
      <c r="D20" s="36"/>
      <c r="E20" s="37"/>
      <c r="F20" s="36">
        <v>10</v>
      </c>
      <c r="G20" s="36">
        <v>11</v>
      </c>
      <c r="H20" s="24">
        <f t="shared" si="0"/>
        <v>21</v>
      </c>
      <c r="I20" s="38"/>
    </row>
    <row r="21" spans="1:9" ht="12.75">
      <c r="A21" s="1" t="s">
        <v>98</v>
      </c>
      <c r="B21" s="23">
        <v>2</v>
      </c>
      <c r="C21" s="23"/>
      <c r="D21" s="23"/>
      <c r="E21" s="24"/>
      <c r="F21" s="23"/>
      <c r="G21" s="23"/>
      <c r="H21" s="24">
        <f t="shared" si="0"/>
        <v>2</v>
      </c>
      <c r="I21" s="38"/>
    </row>
    <row r="22" spans="1:9" ht="12.75">
      <c r="A22" s="1" t="s">
        <v>99</v>
      </c>
      <c r="B22" s="36"/>
      <c r="C22" s="36"/>
      <c r="D22" s="36"/>
      <c r="E22" s="37"/>
      <c r="F22" s="36">
        <v>71</v>
      </c>
      <c r="G22" s="36">
        <v>460</v>
      </c>
      <c r="H22" s="24">
        <f t="shared" si="0"/>
        <v>531</v>
      </c>
      <c r="I22" s="38"/>
    </row>
    <row r="23" spans="1:9" ht="12.75">
      <c r="A23" s="1" t="s">
        <v>100</v>
      </c>
      <c r="B23" s="19"/>
      <c r="C23" s="29"/>
      <c r="D23" s="29"/>
      <c r="E23" s="13"/>
      <c r="F23" s="19"/>
      <c r="G23" s="19"/>
      <c r="H23" s="24">
        <f t="shared" si="0"/>
        <v>0</v>
      </c>
      <c r="I23" s="28"/>
    </row>
    <row r="24" spans="1:9" ht="12.75">
      <c r="A24" s="1" t="s">
        <v>101</v>
      </c>
      <c r="B24" s="36"/>
      <c r="C24" s="36"/>
      <c r="D24" s="36"/>
      <c r="E24" s="37"/>
      <c r="F24" s="36">
        <v>224</v>
      </c>
      <c r="G24" s="36">
        <v>415</v>
      </c>
      <c r="H24" s="24">
        <f t="shared" si="0"/>
        <v>639</v>
      </c>
      <c r="I24" s="38"/>
    </row>
    <row r="25" spans="1:9" ht="12.75">
      <c r="A25" s="1" t="s">
        <v>102</v>
      </c>
      <c r="B25" s="23"/>
      <c r="C25" s="23"/>
      <c r="D25" s="23"/>
      <c r="E25" s="24"/>
      <c r="F25" s="23"/>
      <c r="G25" s="23"/>
      <c r="H25" s="24">
        <f t="shared" si="0"/>
        <v>0</v>
      </c>
      <c r="I25" s="28"/>
    </row>
    <row r="26" spans="1:9" ht="12.75">
      <c r="A26" s="1" t="s">
        <v>103</v>
      </c>
      <c r="B26" s="23">
        <v>1</v>
      </c>
      <c r="C26" s="23"/>
      <c r="D26" s="23"/>
      <c r="E26" s="24"/>
      <c r="F26" s="23"/>
      <c r="G26" s="23"/>
      <c r="H26" s="24">
        <f t="shared" si="0"/>
        <v>1</v>
      </c>
      <c r="I26" s="28"/>
    </row>
    <row r="27" spans="1:9" ht="12.75">
      <c r="A27" s="1" t="s">
        <v>104</v>
      </c>
      <c r="B27" s="23"/>
      <c r="C27" s="23"/>
      <c r="D27" s="23"/>
      <c r="E27" s="24"/>
      <c r="F27" s="23"/>
      <c r="G27" s="23"/>
      <c r="H27" s="24">
        <f t="shared" si="0"/>
        <v>0</v>
      </c>
      <c r="I27" s="28"/>
    </row>
    <row r="28" spans="1:9" ht="12.75">
      <c r="A28" s="1" t="s">
        <v>105</v>
      </c>
      <c r="B28" s="23"/>
      <c r="C28" s="23"/>
      <c r="D28" s="23"/>
      <c r="E28" s="24"/>
      <c r="F28" s="23"/>
      <c r="G28" s="23"/>
      <c r="H28" s="24">
        <f t="shared" si="0"/>
        <v>0</v>
      </c>
      <c r="I28" s="38"/>
    </row>
    <row r="29" spans="1:9" ht="12.75">
      <c r="A29" s="14" t="s">
        <v>106</v>
      </c>
      <c r="B29" s="23"/>
      <c r="C29" s="23"/>
      <c r="D29" s="23"/>
      <c r="E29" s="24"/>
      <c r="F29" s="23"/>
      <c r="G29" s="23"/>
      <c r="H29" s="24">
        <f t="shared" si="0"/>
        <v>0</v>
      </c>
      <c r="I29" s="28"/>
    </row>
    <row r="30" spans="1:9" ht="12.75">
      <c r="A30" s="1" t="s">
        <v>107</v>
      </c>
      <c r="B30" s="23"/>
      <c r="C30" s="23"/>
      <c r="D30" s="23"/>
      <c r="E30" s="24"/>
      <c r="F30" s="23"/>
      <c r="G30" s="23"/>
      <c r="H30" s="24">
        <f t="shared" si="0"/>
        <v>0</v>
      </c>
      <c r="I30" s="28"/>
    </row>
    <row r="31" spans="1:9" ht="12.75">
      <c r="A31" s="1" t="s">
        <v>108</v>
      </c>
      <c r="B31" s="29"/>
      <c r="C31" s="29"/>
      <c r="D31" s="29"/>
      <c r="E31" s="14"/>
      <c r="F31" s="29"/>
      <c r="G31" s="29"/>
      <c r="H31" s="24">
        <f t="shared" si="0"/>
        <v>0</v>
      </c>
      <c r="I31" s="28"/>
    </row>
    <row r="32" spans="1:9" ht="12.75">
      <c r="A32" s="1" t="s">
        <v>109</v>
      </c>
      <c r="B32" s="36">
        <v>2</v>
      </c>
      <c r="C32" s="36">
        <v>3</v>
      </c>
      <c r="D32" s="36">
        <v>12</v>
      </c>
      <c r="E32" s="37">
        <v>32</v>
      </c>
      <c r="F32" s="36">
        <v>37</v>
      </c>
      <c r="G32" s="36"/>
      <c r="H32" s="24">
        <f t="shared" si="0"/>
        <v>86</v>
      </c>
      <c r="I32" s="38"/>
    </row>
    <row r="33" spans="1:9" ht="12.75">
      <c r="A33" s="1" t="s">
        <v>110</v>
      </c>
      <c r="B33" s="39"/>
      <c r="C33" s="39"/>
      <c r="D33" s="39"/>
      <c r="E33" s="40"/>
      <c r="F33" s="39"/>
      <c r="G33" s="39"/>
      <c r="H33" s="24">
        <f t="shared" si="0"/>
        <v>0</v>
      </c>
      <c r="I33" s="38"/>
    </row>
    <row r="34" spans="1:9" ht="12.75">
      <c r="A34" s="4" t="s">
        <v>14</v>
      </c>
      <c r="B34" s="21">
        <f>SUM(B7:B33)</f>
        <v>11</v>
      </c>
      <c r="C34" s="21">
        <f>SUM(C10:C33)</f>
        <v>3</v>
      </c>
      <c r="D34" s="21">
        <f>SUM(D10:D33)</f>
        <v>30</v>
      </c>
      <c r="E34" s="21">
        <f>SUM(E10:E33)</f>
        <v>63</v>
      </c>
      <c r="F34" s="21">
        <f>SUM(F10:F33)</f>
        <v>749</v>
      </c>
      <c r="G34" s="21">
        <f>SUM(G10:G33)</f>
        <v>1839</v>
      </c>
      <c r="H34" s="24">
        <f t="shared" si="0"/>
        <v>2695</v>
      </c>
      <c r="I34" s="22"/>
    </row>
  </sheetData>
  <sheetProtection/>
  <mergeCells count="3">
    <mergeCell ref="A5:A6"/>
    <mergeCell ref="B5:H5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O21" sqref="O21"/>
    </sheetView>
  </sheetViews>
  <sheetFormatPr defaultColWidth="9.00390625" defaultRowHeight="12.75"/>
  <cols>
    <col min="2" max="2" width="19.75390625" style="0" customWidth="1"/>
  </cols>
  <sheetData>
    <row r="1" spans="1:14" ht="12.75">
      <c r="A1" s="133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6"/>
      <c r="N1" s="6"/>
    </row>
    <row r="2" spans="2:17" ht="12.75">
      <c r="B2" s="5"/>
      <c r="C2" s="135" t="s">
        <v>63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1" ht="12.75">
      <c r="A3" s="5"/>
      <c r="B3" s="136" t="s">
        <v>62</v>
      </c>
      <c r="C3" s="121" t="s">
        <v>19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5"/>
      <c r="T3" s="5"/>
      <c r="U3" s="5"/>
    </row>
    <row r="4" spans="1:21" ht="12.75">
      <c r="A4" s="5"/>
      <c r="B4" s="137"/>
      <c r="C4" s="134" t="s">
        <v>20</v>
      </c>
      <c r="D4" s="121"/>
      <c r="E4" s="121" t="s">
        <v>21</v>
      </c>
      <c r="F4" s="121"/>
      <c r="G4" s="121" t="s">
        <v>22</v>
      </c>
      <c r="H4" s="121"/>
      <c r="I4" s="132" t="s">
        <v>23</v>
      </c>
      <c r="J4" s="132"/>
      <c r="K4" s="132" t="s">
        <v>24</v>
      </c>
      <c r="L4" s="132"/>
      <c r="M4" s="132" t="s">
        <v>25</v>
      </c>
      <c r="N4" s="132"/>
      <c r="O4" s="132" t="s">
        <v>26</v>
      </c>
      <c r="P4" s="132"/>
      <c r="Q4" s="132" t="s">
        <v>27</v>
      </c>
      <c r="R4" s="132"/>
      <c r="S4" s="5" t="s">
        <v>70</v>
      </c>
      <c r="T4" s="5"/>
      <c r="U4" s="5"/>
    </row>
    <row r="5" spans="1:21" ht="12.75">
      <c r="A5" s="5"/>
      <c r="B5" s="138"/>
      <c r="C5" s="9" t="s">
        <v>14</v>
      </c>
      <c r="D5" s="10" t="s">
        <v>28</v>
      </c>
      <c r="E5" s="9" t="s">
        <v>14</v>
      </c>
      <c r="F5" s="10" t="s">
        <v>28</v>
      </c>
      <c r="G5" s="9" t="s">
        <v>14</v>
      </c>
      <c r="H5" s="10" t="s">
        <v>28</v>
      </c>
      <c r="I5" s="9" t="s">
        <v>14</v>
      </c>
      <c r="J5" s="10" t="s">
        <v>28</v>
      </c>
      <c r="K5" s="9" t="s">
        <v>14</v>
      </c>
      <c r="L5" s="10" t="s">
        <v>28</v>
      </c>
      <c r="M5" s="9" t="s">
        <v>14</v>
      </c>
      <c r="N5" s="10" t="s">
        <v>28</v>
      </c>
      <c r="O5" s="9" t="s">
        <v>14</v>
      </c>
      <c r="P5" s="10" t="s">
        <v>28</v>
      </c>
      <c r="Q5" s="9" t="s">
        <v>14</v>
      </c>
      <c r="R5" s="10" t="s">
        <v>28</v>
      </c>
      <c r="S5" s="11" t="s">
        <v>69</v>
      </c>
      <c r="T5" s="11"/>
      <c r="U5" s="10" t="s">
        <v>28</v>
      </c>
    </row>
    <row r="6" spans="2:21" ht="12.75">
      <c r="B6" s="1" t="s">
        <v>29</v>
      </c>
      <c r="C6" s="6">
        <v>179</v>
      </c>
      <c r="D6" s="26">
        <v>7</v>
      </c>
      <c r="E6" s="26">
        <v>2</v>
      </c>
      <c r="F6" s="26"/>
      <c r="G6" s="26">
        <v>1</v>
      </c>
      <c r="H6" s="26"/>
      <c r="I6" s="26">
        <v>9</v>
      </c>
      <c r="J6" s="26">
        <v>3</v>
      </c>
      <c r="K6" s="26">
        <v>20</v>
      </c>
      <c r="L6" s="26">
        <v>5</v>
      </c>
      <c r="M6" s="26">
        <v>3</v>
      </c>
      <c r="N6" s="26">
        <v>1</v>
      </c>
      <c r="O6" s="16"/>
      <c r="P6" s="26"/>
      <c r="Q6" s="16"/>
      <c r="R6" s="16"/>
      <c r="S6" s="16">
        <f>C6+E6+G6+I6+K6+M6+O6+Q6</f>
        <v>214</v>
      </c>
      <c r="T6" s="49">
        <f>S6/1285</f>
        <v>0.16653696498054474</v>
      </c>
      <c r="U6" s="16">
        <f>D6+F6+H6+J6+L6+N6+P6+R6</f>
        <v>16</v>
      </c>
    </row>
    <row r="7" spans="2:21" ht="12.75">
      <c r="B7" s="1" t="s">
        <v>30</v>
      </c>
      <c r="C7" s="26">
        <v>24</v>
      </c>
      <c r="D7" s="26"/>
      <c r="E7" s="26"/>
      <c r="F7" s="26"/>
      <c r="G7" s="26"/>
      <c r="H7" s="26"/>
      <c r="I7" s="26"/>
      <c r="J7" s="26"/>
      <c r="K7" s="26">
        <v>1</v>
      </c>
      <c r="L7" s="26">
        <v>1</v>
      </c>
      <c r="M7" s="26"/>
      <c r="N7" s="26"/>
      <c r="O7" s="26">
        <v>2</v>
      </c>
      <c r="P7" s="26"/>
      <c r="Q7" s="16"/>
      <c r="R7" s="16"/>
      <c r="S7" s="16"/>
      <c r="T7" s="49"/>
      <c r="U7" s="16"/>
    </row>
    <row r="8" spans="2:21" ht="12.75">
      <c r="B8" s="1" t="s">
        <v>48</v>
      </c>
      <c r="C8" s="26">
        <v>5</v>
      </c>
      <c r="D8" s="26"/>
      <c r="E8" s="26"/>
      <c r="F8" s="26"/>
      <c r="G8" s="26"/>
      <c r="H8" s="26"/>
      <c r="I8" s="26"/>
      <c r="J8" s="26"/>
      <c r="K8" s="26">
        <v>3</v>
      </c>
      <c r="L8" s="26"/>
      <c r="M8" s="6"/>
      <c r="N8" s="6"/>
      <c r="O8" s="26"/>
      <c r="P8" s="16"/>
      <c r="Q8" s="26"/>
      <c r="R8" s="26"/>
      <c r="S8" s="16"/>
      <c r="T8" s="49"/>
      <c r="U8" s="16"/>
    </row>
    <row r="9" spans="2:21" ht="12.75">
      <c r="B9" s="1" t="s">
        <v>49</v>
      </c>
      <c r="C9" s="26">
        <v>2</v>
      </c>
      <c r="D9" s="26"/>
      <c r="E9" s="26"/>
      <c r="F9" s="26"/>
      <c r="G9" s="26"/>
      <c r="H9" s="26"/>
      <c r="I9" s="26"/>
      <c r="J9" s="26"/>
      <c r="K9" s="26">
        <v>1</v>
      </c>
      <c r="L9" s="26"/>
      <c r="M9" s="6"/>
      <c r="N9" s="6"/>
      <c r="O9" s="26"/>
      <c r="P9" s="16"/>
      <c r="Q9" s="26"/>
      <c r="R9" s="26"/>
      <c r="S9" s="16"/>
      <c r="T9" s="49"/>
      <c r="U9" s="16"/>
    </row>
    <row r="10" spans="2:21" ht="12.75">
      <c r="B10" s="1" t="s">
        <v>45</v>
      </c>
      <c r="C10" s="26">
        <v>47</v>
      </c>
      <c r="D10" s="26"/>
      <c r="E10" s="26"/>
      <c r="F10" s="26"/>
      <c r="G10" s="26"/>
      <c r="H10" s="26"/>
      <c r="I10" s="26">
        <v>8</v>
      </c>
      <c r="J10" s="26"/>
      <c r="K10" s="26">
        <v>3</v>
      </c>
      <c r="L10" s="26"/>
      <c r="M10" s="6"/>
      <c r="N10" s="6"/>
      <c r="O10" s="26"/>
      <c r="P10" s="16"/>
      <c r="Q10" s="26"/>
      <c r="R10" s="26"/>
      <c r="S10" s="16"/>
      <c r="T10" s="49"/>
      <c r="U10" s="16"/>
    </row>
    <row r="11" spans="2:21" ht="12.75">
      <c r="B11" s="1" t="s">
        <v>159</v>
      </c>
      <c r="C11" s="26"/>
      <c r="D11" s="26"/>
      <c r="E11" s="26"/>
      <c r="F11" s="26"/>
      <c r="G11" s="26"/>
      <c r="H11" s="26"/>
      <c r="I11" s="26"/>
      <c r="J11" s="26"/>
      <c r="K11" s="26">
        <v>1</v>
      </c>
      <c r="L11" s="26"/>
      <c r="M11" s="6"/>
      <c r="N11" s="6"/>
      <c r="O11" s="26"/>
      <c r="P11" s="16"/>
      <c r="Q11" s="26"/>
      <c r="R11" s="26"/>
      <c r="S11" s="16"/>
      <c r="T11" s="49"/>
      <c r="U11" s="16"/>
    </row>
    <row r="12" spans="2:21" ht="12.75">
      <c r="B12" s="1" t="s">
        <v>51</v>
      </c>
      <c r="C12" s="26"/>
      <c r="D12" s="26"/>
      <c r="E12" s="26"/>
      <c r="F12" s="26"/>
      <c r="G12" s="26"/>
      <c r="H12" s="26"/>
      <c r="I12" s="26"/>
      <c r="J12" s="26"/>
      <c r="K12" s="26">
        <v>3</v>
      </c>
      <c r="L12" s="26"/>
      <c r="M12" s="6"/>
      <c r="N12" s="6"/>
      <c r="O12" s="26"/>
      <c r="P12" s="16"/>
      <c r="Q12" s="26"/>
      <c r="R12" s="26"/>
      <c r="S12" s="16"/>
      <c r="T12" s="49"/>
      <c r="U12" s="16"/>
    </row>
    <row r="13" spans="2:21" ht="12.75">
      <c r="B13" s="1" t="s">
        <v>158</v>
      </c>
      <c r="C13" s="26">
        <v>6</v>
      </c>
      <c r="D13" s="26"/>
      <c r="E13" s="26"/>
      <c r="F13" s="26"/>
      <c r="G13" s="26"/>
      <c r="H13" s="26"/>
      <c r="I13" s="26"/>
      <c r="J13" s="26"/>
      <c r="K13" s="26">
        <v>2</v>
      </c>
      <c r="L13" s="26"/>
      <c r="M13" s="6"/>
      <c r="N13" s="6"/>
      <c r="O13" s="26"/>
      <c r="P13" s="16"/>
      <c r="Q13" s="26"/>
      <c r="R13" s="26"/>
      <c r="S13" s="16"/>
      <c r="T13" s="49"/>
      <c r="U13" s="16"/>
    </row>
    <row r="14" spans="2:21" ht="12.75">
      <c r="B14" s="1" t="s">
        <v>53</v>
      </c>
      <c r="C14" s="26">
        <v>1</v>
      </c>
      <c r="D14" s="26"/>
      <c r="E14" s="26"/>
      <c r="F14" s="26"/>
      <c r="G14" s="26"/>
      <c r="H14" s="26"/>
      <c r="I14" s="26"/>
      <c r="J14" s="26"/>
      <c r="K14" s="26">
        <v>7</v>
      </c>
      <c r="L14" s="26"/>
      <c r="M14" s="6"/>
      <c r="N14" s="6"/>
      <c r="O14" s="26"/>
      <c r="P14" s="16"/>
      <c r="Q14" s="26"/>
      <c r="R14" s="26"/>
      <c r="S14" s="16"/>
      <c r="T14" s="49"/>
      <c r="U14" s="16"/>
    </row>
    <row r="15" spans="2:21" ht="12.75">
      <c r="B15" s="1" t="s">
        <v>52</v>
      </c>
      <c r="C15" s="26">
        <v>48</v>
      </c>
      <c r="D15" s="26"/>
      <c r="E15" s="26"/>
      <c r="F15" s="26"/>
      <c r="G15" s="26"/>
      <c r="H15" s="26"/>
      <c r="I15" s="26">
        <v>1</v>
      </c>
      <c r="J15" s="26"/>
      <c r="K15" s="26">
        <v>8</v>
      </c>
      <c r="L15" s="26"/>
      <c r="M15" s="6"/>
      <c r="N15" s="6"/>
      <c r="O15" s="26"/>
      <c r="P15" s="16"/>
      <c r="Q15" s="26"/>
      <c r="R15" s="26"/>
      <c r="S15" s="16"/>
      <c r="T15" s="49"/>
      <c r="U15" s="16"/>
    </row>
    <row r="16" spans="2:21" ht="12.75">
      <c r="B16" s="1" t="s">
        <v>55</v>
      </c>
      <c r="C16" s="26"/>
      <c r="D16" s="26"/>
      <c r="E16" s="26"/>
      <c r="F16" s="26"/>
      <c r="G16" s="26"/>
      <c r="H16" s="26"/>
      <c r="I16" s="26"/>
      <c r="J16" s="26"/>
      <c r="K16" s="26">
        <v>5</v>
      </c>
      <c r="L16" s="26"/>
      <c r="M16" s="6"/>
      <c r="N16" s="6"/>
      <c r="O16" s="26"/>
      <c r="P16" s="16"/>
      <c r="Q16" s="26"/>
      <c r="R16" s="26"/>
      <c r="S16" s="16"/>
      <c r="T16" s="49"/>
      <c r="U16" s="16"/>
    </row>
    <row r="17" spans="2:21" ht="12.75">
      <c r="B17" s="1" t="s">
        <v>56</v>
      </c>
      <c r="C17" s="26">
        <v>12</v>
      </c>
      <c r="D17" s="26"/>
      <c r="E17" s="26"/>
      <c r="F17" s="26"/>
      <c r="G17" s="26"/>
      <c r="H17" s="26"/>
      <c r="I17" s="26"/>
      <c r="J17" s="26"/>
      <c r="K17" s="26">
        <v>4</v>
      </c>
      <c r="L17" s="26"/>
      <c r="M17" s="6"/>
      <c r="N17" s="6"/>
      <c r="O17" s="26"/>
      <c r="P17" s="16"/>
      <c r="Q17" s="26"/>
      <c r="R17" s="26"/>
      <c r="S17" s="16"/>
      <c r="T17" s="49"/>
      <c r="U17" s="16"/>
    </row>
    <row r="18" spans="2:21" ht="12.75">
      <c r="B18" s="1" t="s">
        <v>58</v>
      </c>
      <c r="C18" s="26">
        <v>19</v>
      </c>
      <c r="D18" s="26"/>
      <c r="E18" s="26"/>
      <c r="F18" s="26"/>
      <c r="G18" s="26"/>
      <c r="H18" s="26"/>
      <c r="I18" s="26">
        <v>1</v>
      </c>
      <c r="J18" s="26"/>
      <c r="K18" s="26">
        <v>12</v>
      </c>
      <c r="L18" s="26"/>
      <c r="M18" s="6"/>
      <c r="N18" s="6"/>
      <c r="O18" s="26"/>
      <c r="P18" s="16"/>
      <c r="Q18" s="26"/>
      <c r="R18" s="26"/>
      <c r="S18" s="16"/>
      <c r="T18" s="49"/>
      <c r="U18" s="16"/>
    </row>
    <row r="19" spans="2:21" ht="12.75">
      <c r="B19" s="1" t="s">
        <v>164</v>
      </c>
      <c r="C19" s="26">
        <v>6</v>
      </c>
      <c r="D19" s="26"/>
      <c r="E19" s="26"/>
      <c r="F19" s="26"/>
      <c r="G19" s="26"/>
      <c r="H19" s="26"/>
      <c r="I19" s="26"/>
      <c r="J19" s="26"/>
      <c r="K19" s="26">
        <v>5</v>
      </c>
      <c r="L19" s="26"/>
      <c r="M19" s="6">
        <v>1</v>
      </c>
      <c r="N19" s="6"/>
      <c r="O19" s="26"/>
      <c r="P19" s="16"/>
      <c r="Q19" s="26"/>
      <c r="R19" s="26"/>
      <c r="S19" s="16"/>
      <c r="T19" s="49"/>
      <c r="U19" s="16"/>
    </row>
    <row r="20" spans="2:21" ht="12.75">
      <c r="B20" s="1" t="s">
        <v>67</v>
      </c>
      <c r="C20" s="26">
        <v>2</v>
      </c>
      <c r="D20" s="26"/>
      <c r="E20" s="26">
        <v>1</v>
      </c>
      <c r="F20" s="26"/>
      <c r="G20" s="26"/>
      <c r="H20" s="26"/>
      <c r="I20" s="26"/>
      <c r="J20" s="26"/>
      <c r="K20" s="26">
        <v>4</v>
      </c>
      <c r="L20" s="26"/>
      <c r="M20" s="6"/>
      <c r="N20" s="6"/>
      <c r="O20" s="26"/>
      <c r="P20" s="16"/>
      <c r="Q20" s="26"/>
      <c r="R20" s="26"/>
      <c r="S20" s="16"/>
      <c r="T20" s="49"/>
      <c r="U20" s="16"/>
    </row>
    <row r="21" spans="2:21" ht="12.75">
      <c r="B21" s="1" t="s">
        <v>68</v>
      </c>
      <c r="C21" s="26"/>
      <c r="D21" s="26"/>
      <c r="E21" s="26"/>
      <c r="F21" s="26"/>
      <c r="G21" s="26"/>
      <c r="H21" s="26"/>
      <c r="I21" s="26"/>
      <c r="J21" s="26"/>
      <c r="K21" s="26">
        <v>4</v>
      </c>
      <c r="L21" s="26"/>
      <c r="M21" s="6"/>
      <c r="N21" s="6"/>
      <c r="O21" s="26">
        <v>3</v>
      </c>
      <c r="P21" s="16"/>
      <c r="Q21" s="26"/>
      <c r="R21" s="26"/>
      <c r="S21" s="16"/>
      <c r="T21" s="49"/>
      <c r="U21" s="16"/>
    </row>
    <row r="22" spans="2:21" ht="12.75">
      <c r="B22" s="1" t="s">
        <v>151</v>
      </c>
      <c r="C22" s="26"/>
      <c r="D22" s="26"/>
      <c r="E22" s="26"/>
      <c r="F22" s="26"/>
      <c r="G22" s="26"/>
      <c r="H22" s="26"/>
      <c r="I22" s="26"/>
      <c r="J22" s="26"/>
      <c r="K22" s="26">
        <v>12</v>
      </c>
      <c r="L22" s="26"/>
      <c r="M22" s="6"/>
      <c r="N22" s="6"/>
      <c r="O22" s="26"/>
      <c r="P22" s="16"/>
      <c r="Q22" s="26"/>
      <c r="R22" s="26"/>
      <c r="S22" s="16"/>
      <c r="T22" s="49"/>
      <c r="U22" s="16"/>
    </row>
    <row r="23" spans="2:21" ht="12.75">
      <c r="B23" s="1" t="s">
        <v>60</v>
      </c>
      <c r="C23" s="26">
        <v>29</v>
      </c>
      <c r="D23" s="26"/>
      <c r="E23" s="26"/>
      <c r="F23" s="26"/>
      <c r="G23" s="26"/>
      <c r="H23" s="26"/>
      <c r="I23" s="26"/>
      <c r="J23" s="26"/>
      <c r="K23" s="26">
        <v>10</v>
      </c>
      <c r="L23" s="26"/>
      <c r="M23" s="6"/>
      <c r="N23" s="6"/>
      <c r="O23" s="26"/>
      <c r="P23" s="16"/>
      <c r="Q23" s="26"/>
      <c r="R23" s="26"/>
      <c r="S23" s="16"/>
      <c r="T23" s="49"/>
      <c r="U23" s="16"/>
    </row>
    <row r="24" spans="2:21" ht="12.75">
      <c r="B24" s="1" t="s">
        <v>105</v>
      </c>
      <c r="C24" s="26">
        <v>2</v>
      </c>
      <c r="D24" s="26"/>
      <c r="E24" s="26"/>
      <c r="F24" s="26"/>
      <c r="G24" s="26"/>
      <c r="H24" s="26"/>
      <c r="I24" s="26"/>
      <c r="J24" s="26"/>
      <c r="K24" s="26">
        <v>8</v>
      </c>
      <c r="L24" s="26"/>
      <c r="M24" s="6"/>
      <c r="N24" s="6"/>
      <c r="O24" s="26"/>
      <c r="P24" s="16"/>
      <c r="Q24" s="26"/>
      <c r="R24" s="26"/>
      <c r="S24" s="16"/>
      <c r="T24" s="49"/>
      <c r="U24" s="16"/>
    </row>
    <row r="25" spans="2:21" ht="12.75">
      <c r="B25" s="1" t="s">
        <v>44</v>
      </c>
      <c r="C25" s="26"/>
      <c r="D25" s="26"/>
      <c r="E25" s="26"/>
      <c r="F25" s="26"/>
      <c r="G25" s="26"/>
      <c r="H25" s="26"/>
      <c r="I25" s="26"/>
      <c r="J25" s="26"/>
      <c r="K25" s="26">
        <v>4</v>
      </c>
      <c r="L25" s="26"/>
      <c r="M25" s="6"/>
      <c r="N25" s="6"/>
      <c r="O25" s="26"/>
      <c r="P25" s="16"/>
      <c r="Q25" s="26"/>
      <c r="R25" s="26"/>
      <c r="S25" s="16"/>
      <c r="T25" s="49"/>
      <c r="U25" s="16"/>
    </row>
    <row r="26" spans="2:21" ht="12.75">
      <c r="B26" s="1" t="s">
        <v>165</v>
      </c>
      <c r="C26" s="26">
        <v>9</v>
      </c>
      <c r="D26" s="26"/>
      <c r="E26" s="26"/>
      <c r="F26" s="26"/>
      <c r="G26" s="26"/>
      <c r="H26" s="26"/>
      <c r="I26" s="26"/>
      <c r="J26" s="26"/>
      <c r="K26" s="26">
        <v>2</v>
      </c>
      <c r="L26" s="26"/>
      <c r="M26" s="6">
        <v>1</v>
      </c>
      <c r="N26" s="6"/>
      <c r="O26" s="26"/>
      <c r="P26" s="16"/>
      <c r="Q26" s="26"/>
      <c r="R26" s="26"/>
      <c r="S26" s="16"/>
      <c r="T26" s="49"/>
      <c r="U26" s="16"/>
    </row>
    <row r="27" spans="2:21" ht="12.75">
      <c r="B27" s="1" t="s">
        <v>142</v>
      </c>
      <c r="C27" s="26"/>
      <c r="D27" s="26"/>
      <c r="E27" s="26"/>
      <c r="F27" s="26"/>
      <c r="G27" s="26"/>
      <c r="H27" s="26"/>
      <c r="I27" s="26">
        <v>4</v>
      </c>
      <c r="J27" s="26"/>
      <c r="K27" s="26"/>
      <c r="L27" s="26"/>
      <c r="M27" s="26"/>
      <c r="N27" s="26"/>
      <c r="O27" s="16"/>
      <c r="P27" s="16"/>
      <c r="Q27" s="16"/>
      <c r="R27" s="16"/>
      <c r="S27" s="16"/>
      <c r="T27" s="49"/>
      <c r="U27" s="16"/>
    </row>
    <row r="28" spans="2:21" ht="12.75">
      <c r="B28" s="1" t="s">
        <v>149</v>
      </c>
      <c r="C28" s="26"/>
      <c r="D28" s="26"/>
      <c r="E28" s="26"/>
      <c r="F28" s="26"/>
      <c r="G28" s="26"/>
      <c r="H28" s="26"/>
      <c r="I28" s="26">
        <v>1</v>
      </c>
      <c r="J28" s="26"/>
      <c r="K28" s="26"/>
      <c r="L28" s="26"/>
      <c r="M28" s="26"/>
      <c r="N28" s="26"/>
      <c r="O28" s="16"/>
      <c r="P28" s="16"/>
      <c r="Q28" s="16"/>
      <c r="R28" s="16"/>
      <c r="S28" s="16"/>
      <c r="T28" s="49"/>
      <c r="U28" s="16"/>
    </row>
    <row r="29" spans="2:21" ht="12.75">
      <c r="B29" s="1" t="s">
        <v>143</v>
      </c>
      <c r="C29" s="26"/>
      <c r="D29" s="26"/>
      <c r="E29" s="26"/>
      <c r="F29" s="26"/>
      <c r="G29" s="26"/>
      <c r="H29" s="26"/>
      <c r="I29" s="26">
        <v>22</v>
      </c>
      <c r="J29" s="26">
        <v>2</v>
      </c>
      <c r="K29" s="26"/>
      <c r="L29" s="26"/>
      <c r="M29" s="26"/>
      <c r="N29" s="26"/>
      <c r="O29" s="16"/>
      <c r="P29" s="16"/>
      <c r="Q29" s="16"/>
      <c r="R29" s="16"/>
      <c r="S29" s="16"/>
      <c r="T29" s="49"/>
      <c r="U29" s="16"/>
    </row>
    <row r="30" spans="2:21" ht="12.75">
      <c r="B30" s="27" t="s">
        <v>145</v>
      </c>
      <c r="C30" s="26"/>
      <c r="D30" s="26"/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16"/>
      <c r="P30" s="16"/>
      <c r="Q30" s="16"/>
      <c r="R30" s="16"/>
      <c r="S30" s="16"/>
      <c r="T30" s="49"/>
      <c r="U30" s="16"/>
    </row>
    <row r="31" spans="2:21" ht="12.75">
      <c r="B31" s="1" t="s">
        <v>146</v>
      </c>
      <c r="C31" s="26"/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16"/>
      <c r="P31" s="16"/>
      <c r="Q31" s="16"/>
      <c r="R31" s="16"/>
      <c r="S31" s="16"/>
      <c r="T31" s="49"/>
      <c r="U31" s="16"/>
    </row>
    <row r="32" spans="2:21" ht="12.75">
      <c r="B32" s="1" t="s">
        <v>147</v>
      </c>
      <c r="C32" s="26"/>
      <c r="D32" s="26"/>
      <c r="E32" s="26"/>
      <c r="F32" s="26"/>
      <c r="G32" s="26"/>
      <c r="H32" s="26"/>
      <c r="I32" s="26">
        <v>3</v>
      </c>
      <c r="J32" s="26"/>
      <c r="K32" s="26"/>
      <c r="L32" s="26"/>
      <c r="M32" s="26"/>
      <c r="N32" s="26"/>
      <c r="O32" s="16"/>
      <c r="P32" s="16"/>
      <c r="Q32" s="16"/>
      <c r="R32" s="16"/>
      <c r="S32" s="16"/>
      <c r="T32" s="49"/>
      <c r="U32" s="16"/>
    </row>
    <row r="33" spans="2:21" ht="12.75">
      <c r="B33" s="1" t="s">
        <v>148</v>
      </c>
      <c r="C33" s="26"/>
      <c r="D33" s="26"/>
      <c r="E33" s="26"/>
      <c r="F33" s="26"/>
      <c r="G33" s="26"/>
      <c r="H33" s="26"/>
      <c r="I33" s="26">
        <v>23</v>
      </c>
      <c r="J33" s="26"/>
      <c r="K33" s="26"/>
      <c r="L33" s="26"/>
      <c r="M33" s="26"/>
      <c r="N33" s="26"/>
      <c r="O33" s="16"/>
      <c r="P33" s="16"/>
      <c r="Q33" s="16"/>
      <c r="R33" s="16"/>
      <c r="S33" s="16"/>
      <c r="T33" s="49"/>
      <c r="U33" s="16"/>
    </row>
    <row r="34" spans="2:21" ht="12.75">
      <c r="B34" s="1" t="s">
        <v>150</v>
      </c>
      <c r="C34" s="26"/>
      <c r="D34" s="26"/>
      <c r="E34" s="26"/>
      <c r="F34" s="26"/>
      <c r="G34" s="26"/>
      <c r="H34" s="26"/>
      <c r="I34" s="26">
        <v>3</v>
      </c>
      <c r="J34" s="26"/>
      <c r="K34" s="26"/>
      <c r="L34" s="26"/>
      <c r="M34" s="26"/>
      <c r="N34" s="26"/>
      <c r="O34" s="16"/>
      <c r="P34" s="16"/>
      <c r="Q34" s="16"/>
      <c r="R34" s="16"/>
      <c r="S34" s="16"/>
      <c r="T34" s="49"/>
      <c r="U34" s="16"/>
    </row>
    <row r="35" spans="2:21" ht="12.75">
      <c r="B35" s="62" t="s">
        <v>154</v>
      </c>
      <c r="C35" s="26"/>
      <c r="D35" s="26"/>
      <c r="E35" s="26"/>
      <c r="F35" s="26"/>
      <c r="G35" s="26"/>
      <c r="H35" s="26"/>
      <c r="I35" s="26">
        <v>6</v>
      </c>
      <c r="J35" s="26"/>
      <c r="K35" s="26"/>
      <c r="L35" s="26"/>
      <c r="M35" s="26"/>
      <c r="N35" s="26"/>
      <c r="O35" s="16"/>
      <c r="P35" s="16"/>
      <c r="Q35" s="16"/>
      <c r="R35" s="16"/>
      <c r="S35" s="16"/>
      <c r="T35" s="49"/>
      <c r="U35" s="16"/>
    </row>
    <row r="36" spans="2:21" ht="12.75">
      <c r="B36" s="1" t="s">
        <v>155</v>
      </c>
      <c r="C36" s="26"/>
      <c r="D36" s="26"/>
      <c r="E36" s="26"/>
      <c r="F36" s="26"/>
      <c r="G36" s="26"/>
      <c r="H36" s="26"/>
      <c r="I36" s="26">
        <v>10</v>
      </c>
      <c r="J36" s="26"/>
      <c r="K36" s="26"/>
      <c r="L36" s="26"/>
      <c r="M36" s="6"/>
      <c r="N36" s="26"/>
      <c r="O36" s="16"/>
      <c r="P36" s="16"/>
      <c r="Q36" s="16"/>
      <c r="R36" s="16"/>
      <c r="S36" s="16"/>
      <c r="T36" s="49"/>
      <c r="U36" s="16"/>
    </row>
    <row r="37" spans="2:21" ht="12.75">
      <c r="B37" s="1" t="s">
        <v>160</v>
      </c>
      <c r="C37" s="26"/>
      <c r="D37" s="26"/>
      <c r="E37" s="26"/>
      <c r="F37" s="26"/>
      <c r="G37" s="26"/>
      <c r="H37" s="26"/>
      <c r="I37" s="26">
        <v>3</v>
      </c>
      <c r="J37" s="26"/>
      <c r="K37" s="26"/>
      <c r="L37" s="26"/>
      <c r="M37" s="6"/>
      <c r="N37" s="26"/>
      <c r="O37" s="44"/>
      <c r="P37" s="16"/>
      <c r="Q37" s="16"/>
      <c r="R37" s="16"/>
      <c r="S37" s="16"/>
      <c r="T37" s="49"/>
      <c r="U37" s="16"/>
    </row>
    <row r="38" spans="2:21" ht="12.75">
      <c r="B38" s="27" t="s">
        <v>161</v>
      </c>
      <c r="C38" s="26"/>
      <c r="D38" s="26"/>
      <c r="E38" s="26"/>
      <c r="F38" s="26"/>
      <c r="G38" s="26"/>
      <c r="H38" s="26"/>
      <c r="I38" s="26">
        <v>6</v>
      </c>
      <c r="J38" s="26"/>
      <c r="K38" s="26"/>
      <c r="L38" s="26"/>
      <c r="M38" s="26"/>
      <c r="N38" s="26"/>
      <c r="O38" s="16"/>
      <c r="P38" s="16"/>
      <c r="Q38" s="16"/>
      <c r="R38" s="16"/>
      <c r="S38" s="16"/>
      <c r="T38" s="49"/>
      <c r="U38" s="16"/>
    </row>
    <row r="39" spans="2:9" ht="12.75">
      <c r="B39" s="62" t="s">
        <v>162</v>
      </c>
      <c r="I39" s="44">
        <v>1</v>
      </c>
    </row>
    <row r="40" spans="2:9" ht="12.75">
      <c r="B40" s="62" t="s">
        <v>166</v>
      </c>
      <c r="I40" s="44">
        <v>4</v>
      </c>
    </row>
    <row r="41" spans="2:9" ht="12.75">
      <c r="B41" s="62" t="s">
        <v>167</v>
      </c>
      <c r="I41" s="44">
        <v>4</v>
      </c>
    </row>
    <row r="42" spans="2:9" ht="12.75">
      <c r="B42" s="62" t="s">
        <v>168</v>
      </c>
      <c r="I42" s="44">
        <v>1</v>
      </c>
    </row>
    <row r="43" spans="2:9" ht="12.75">
      <c r="B43" s="62" t="s">
        <v>170</v>
      </c>
      <c r="I43" s="44">
        <v>1</v>
      </c>
    </row>
    <row r="44" spans="2:9" ht="12.75">
      <c r="B44" s="62" t="s">
        <v>171</v>
      </c>
      <c r="I44" s="44">
        <v>1</v>
      </c>
    </row>
    <row r="45" ht="12.75">
      <c r="C45" t="s">
        <v>163</v>
      </c>
    </row>
  </sheetData>
  <sheetProtection/>
  <mergeCells count="12">
    <mergeCell ref="G4:H4"/>
    <mergeCell ref="I4:J4"/>
    <mergeCell ref="K4:L4"/>
    <mergeCell ref="M4:N4"/>
    <mergeCell ref="O4:P4"/>
    <mergeCell ref="Q4:R4"/>
    <mergeCell ref="A1:L1"/>
    <mergeCell ref="C2:Q2"/>
    <mergeCell ref="B3:B5"/>
    <mergeCell ref="C3:R3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2016-01-03T12:25:26Z</cp:lastPrinted>
  <dcterms:created xsi:type="dcterms:W3CDTF">2006-12-14T11:07:39Z</dcterms:created>
  <dcterms:modified xsi:type="dcterms:W3CDTF">2017-01-13T14:42:20Z</dcterms:modified>
  <cp:category/>
  <cp:version/>
  <cp:contentType/>
  <cp:contentStatus/>
</cp:coreProperties>
</file>